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lockStructure="1"/>
  <bookViews>
    <workbookView xWindow="0" yWindow="0" windowWidth="19200" windowHeight="8775" tabRatio="796"/>
  </bookViews>
  <sheets>
    <sheet name="ReadMe O-NET P.6" sheetId="26" r:id="rId1"/>
    <sheet name="Data_School_59" sheetId="35" r:id="rId2"/>
    <sheet name="Data_School_60" sheetId="33" r:id="rId3"/>
    <sheet name="Data_School_61" sheetId="34" r:id="rId4"/>
    <sheet name="Data_School_62" sheetId="36" r:id="rId5"/>
    <sheet name="Total_59-62" sheetId="31" r:id="rId6"/>
    <sheet name="Link" sheetId="25" state="hidden" r:id="rId7"/>
    <sheet name="LinkX" sheetId="24" state="hidden" r:id="rId8"/>
  </sheets>
  <definedNames>
    <definedName name="_xlnm._FilterDatabase" localSheetId="1" hidden="1">Data_School_59!#REF!</definedName>
    <definedName name="_xlnm._FilterDatabase" localSheetId="2" hidden="1">Data_School_60!#REF!</definedName>
    <definedName name="_xlnm._FilterDatabase" localSheetId="3" hidden="1">Data_School_61!#REF!</definedName>
    <definedName name="_xlnm._FilterDatabase" localSheetId="4" hidden="1">Data_School_62!#REF!</definedName>
    <definedName name="_xlnm._FilterDatabase" localSheetId="6" hidden="1">Link!#REF!</definedName>
    <definedName name="_xlnm._FilterDatabase" localSheetId="7" hidden="1">LinkX!#REF!</definedName>
    <definedName name="_xlnm._FilterDatabase" localSheetId="5" hidden="1">'Total_59-62'!$G$5:$G$46</definedName>
    <definedName name="_GoBack" localSheetId="1">Data_School_59!#REF!</definedName>
    <definedName name="_GoBack" localSheetId="2">Data_School_60!#REF!</definedName>
    <definedName name="_GoBack" localSheetId="3">Data_School_61!#REF!</definedName>
    <definedName name="_GoBack" localSheetId="4">Data_School_62!#REF!</definedName>
    <definedName name="_GoBack" localSheetId="5">'Total_59-62'!#REF!</definedName>
    <definedName name="_xlnm.Print_Titles" localSheetId="1">Data_School_59!$3:$3</definedName>
    <definedName name="_xlnm.Print_Titles" localSheetId="2">Data_School_60!$3:$3</definedName>
    <definedName name="_xlnm.Print_Titles" localSheetId="3">Data_School_61!$3:$3</definedName>
    <definedName name="_xlnm.Print_Titles" localSheetId="4">Data_School_62!$3:$3</definedName>
    <definedName name="_xlnm.Print_Titles" localSheetId="6">Link!$4:$5</definedName>
    <definedName name="_xlnm.Print_Titles" localSheetId="7">LinkX!$4:$5</definedName>
    <definedName name="_xlnm.Print_Titles" localSheetId="5">'Total_59-62'!$3:$3</definedName>
  </definedNames>
  <calcPr calcId="152511"/>
  <fileRecoveryPr autoRecover="0"/>
</workbook>
</file>

<file path=xl/calcChain.xml><?xml version="1.0" encoding="utf-8"?>
<calcChain xmlns="http://schemas.openxmlformats.org/spreadsheetml/2006/main">
  <c r="H33" i="34" l="1"/>
  <c r="I33" i="34"/>
  <c r="J33" i="34"/>
  <c r="K33" i="34"/>
  <c r="F4" i="35" l="1"/>
  <c r="G4" i="31" s="1"/>
  <c r="H28" i="33"/>
  <c r="D28" i="31" s="1"/>
  <c r="H34" i="33"/>
  <c r="D34" i="31" s="1"/>
  <c r="H47" i="34"/>
  <c r="E47" i="31" s="1"/>
  <c r="I47" i="34"/>
  <c r="J47" i="34"/>
  <c r="K47" i="34"/>
  <c r="I47" i="31" s="1"/>
  <c r="H29" i="33"/>
  <c r="D29" i="31" s="1"/>
  <c r="I29" i="33"/>
  <c r="J29" i="33"/>
  <c r="K29" i="33"/>
  <c r="H29" i="31" s="1"/>
  <c r="H30" i="33"/>
  <c r="D30" i="31" s="1"/>
  <c r="I30" i="33"/>
  <c r="J30" i="33"/>
  <c r="K30" i="33"/>
  <c r="H30" i="31" s="1"/>
  <c r="H31" i="33"/>
  <c r="D31" i="31" s="1"/>
  <c r="I31" i="33"/>
  <c r="J31" i="33"/>
  <c r="K31" i="33"/>
  <c r="H31" i="31" s="1"/>
  <c r="H32" i="33"/>
  <c r="D32" i="31" s="1"/>
  <c r="I32" i="33"/>
  <c r="J32" i="33"/>
  <c r="K32" i="33"/>
  <c r="H32" i="31" s="1"/>
  <c r="H42" i="33"/>
  <c r="D42" i="31" s="1"/>
  <c r="I42" i="33"/>
  <c r="J42" i="33"/>
  <c r="K42" i="33"/>
  <c r="H23" i="35"/>
  <c r="C23" i="31" s="1"/>
  <c r="I23" i="35"/>
  <c r="J23" i="35"/>
  <c r="K23" i="35"/>
  <c r="G23" i="31" s="1"/>
  <c r="K17" i="35"/>
  <c r="G17" i="31" s="1"/>
  <c r="K18" i="35"/>
  <c r="G18" i="31" s="1"/>
  <c r="J17" i="35"/>
  <c r="J18" i="35"/>
  <c r="I17" i="35"/>
  <c r="I18" i="35"/>
  <c r="H17" i="35"/>
  <c r="C17" i="31" s="1"/>
  <c r="H18" i="35"/>
  <c r="C18" i="31" s="1"/>
  <c r="H33" i="31"/>
  <c r="G33" i="31"/>
  <c r="F30" i="31"/>
  <c r="J17" i="31"/>
  <c r="J19" i="31"/>
  <c r="J28" i="31"/>
  <c r="J30" i="31"/>
  <c r="J42" i="31"/>
  <c r="G47" i="31"/>
  <c r="H47" i="31"/>
  <c r="I17" i="31"/>
  <c r="I19" i="31"/>
  <c r="I28" i="31"/>
  <c r="I33" i="31"/>
  <c r="I42" i="31"/>
  <c r="D17" i="31"/>
  <c r="E17" i="31"/>
  <c r="F17" i="31"/>
  <c r="D19" i="31"/>
  <c r="E19" i="31"/>
  <c r="F19" i="31"/>
  <c r="E28" i="31"/>
  <c r="F28" i="31"/>
  <c r="D33" i="31"/>
  <c r="E33" i="31"/>
  <c r="F42" i="31"/>
  <c r="D47" i="31"/>
  <c r="C19" i="31"/>
  <c r="C33" i="31"/>
  <c r="C46" i="31"/>
  <c r="C47" i="31"/>
  <c r="J41" i="33"/>
  <c r="K47" i="36"/>
  <c r="J47" i="31" s="1"/>
  <c r="J47" i="36"/>
  <c r="I47" i="36"/>
  <c r="H47" i="36"/>
  <c r="F47" i="31" s="1"/>
  <c r="K46" i="36"/>
  <c r="J46" i="31" s="1"/>
  <c r="J46" i="36"/>
  <c r="I46" i="36"/>
  <c r="H46" i="36"/>
  <c r="F46" i="31" s="1"/>
  <c r="K45" i="36"/>
  <c r="J45" i="31" s="1"/>
  <c r="J45" i="36"/>
  <c r="I45" i="36"/>
  <c r="H45" i="36"/>
  <c r="F45" i="31" s="1"/>
  <c r="K44" i="36"/>
  <c r="J44" i="31" s="1"/>
  <c r="J44" i="36"/>
  <c r="I44" i="36"/>
  <c r="H44" i="36"/>
  <c r="F44" i="31" s="1"/>
  <c r="K43" i="36"/>
  <c r="J43" i="31" s="1"/>
  <c r="J43" i="36"/>
  <c r="I43" i="36"/>
  <c r="H43" i="36"/>
  <c r="F43" i="31" s="1"/>
  <c r="K41" i="36"/>
  <c r="J41" i="31" s="1"/>
  <c r="J41" i="36"/>
  <c r="I41" i="36"/>
  <c r="H41" i="36"/>
  <c r="F41" i="31" s="1"/>
  <c r="K40" i="36"/>
  <c r="J40" i="31" s="1"/>
  <c r="J40" i="36"/>
  <c r="I40" i="36"/>
  <c r="H40" i="36"/>
  <c r="F40" i="31" s="1"/>
  <c r="K39" i="36"/>
  <c r="J39" i="31" s="1"/>
  <c r="J39" i="36"/>
  <c r="I39" i="36"/>
  <c r="H39" i="36"/>
  <c r="F39" i="31" s="1"/>
  <c r="K38" i="36"/>
  <c r="J38" i="31" s="1"/>
  <c r="J38" i="36"/>
  <c r="I38" i="36"/>
  <c r="H38" i="36"/>
  <c r="F38" i="31" s="1"/>
  <c r="K37" i="36"/>
  <c r="J37" i="31" s="1"/>
  <c r="J37" i="36"/>
  <c r="I37" i="36"/>
  <c r="H37" i="36"/>
  <c r="F37" i="31" s="1"/>
  <c r="K36" i="36"/>
  <c r="J36" i="31" s="1"/>
  <c r="J36" i="36"/>
  <c r="I36" i="36"/>
  <c r="H36" i="36"/>
  <c r="F36" i="31" s="1"/>
  <c r="K35" i="36"/>
  <c r="J35" i="31" s="1"/>
  <c r="J35" i="36"/>
  <c r="I35" i="36"/>
  <c r="H35" i="36"/>
  <c r="F35" i="31" s="1"/>
  <c r="K34" i="36"/>
  <c r="J34" i="31" s="1"/>
  <c r="J34" i="36"/>
  <c r="I34" i="36"/>
  <c r="H34" i="36"/>
  <c r="F34" i="31" s="1"/>
  <c r="K33" i="36"/>
  <c r="J33" i="31" s="1"/>
  <c r="J33" i="36"/>
  <c r="I33" i="36"/>
  <c r="H33" i="36"/>
  <c r="F33" i="31" s="1"/>
  <c r="K32" i="36"/>
  <c r="J32" i="31" s="1"/>
  <c r="J32" i="36"/>
  <c r="I32" i="36"/>
  <c r="H32" i="36"/>
  <c r="F32" i="31" s="1"/>
  <c r="K31" i="36"/>
  <c r="J31" i="31" s="1"/>
  <c r="J31" i="36"/>
  <c r="I31" i="36"/>
  <c r="H31" i="36"/>
  <c r="F31" i="31" s="1"/>
  <c r="K29" i="36"/>
  <c r="J29" i="31" s="1"/>
  <c r="J29" i="36"/>
  <c r="I29" i="36"/>
  <c r="H29" i="36"/>
  <c r="F29" i="31" s="1"/>
  <c r="K27" i="36"/>
  <c r="J27" i="31" s="1"/>
  <c r="J27" i="36"/>
  <c r="I27" i="36"/>
  <c r="H27" i="36"/>
  <c r="F27" i="31" s="1"/>
  <c r="K26" i="36"/>
  <c r="J26" i="31" s="1"/>
  <c r="J26" i="36"/>
  <c r="I26" i="36"/>
  <c r="H26" i="36"/>
  <c r="F26" i="31" s="1"/>
  <c r="K25" i="36"/>
  <c r="J25" i="31" s="1"/>
  <c r="J25" i="36"/>
  <c r="I25" i="36"/>
  <c r="H25" i="36"/>
  <c r="F25" i="31" s="1"/>
  <c r="K24" i="36"/>
  <c r="J24" i="31" s="1"/>
  <c r="J24" i="36"/>
  <c r="I24" i="36"/>
  <c r="H24" i="36"/>
  <c r="F24" i="31" s="1"/>
  <c r="K23" i="36"/>
  <c r="J23" i="31" s="1"/>
  <c r="J23" i="36"/>
  <c r="I23" i="36"/>
  <c r="H23" i="36"/>
  <c r="F23" i="31" s="1"/>
  <c r="K22" i="36"/>
  <c r="J22" i="31" s="1"/>
  <c r="J22" i="36"/>
  <c r="I22" i="36"/>
  <c r="H22" i="36"/>
  <c r="F22" i="31" s="1"/>
  <c r="K21" i="36"/>
  <c r="J21" i="31" s="1"/>
  <c r="J21" i="36"/>
  <c r="I21" i="36"/>
  <c r="H21" i="36"/>
  <c r="F21" i="31" s="1"/>
  <c r="K20" i="36"/>
  <c r="J20" i="31" s="1"/>
  <c r="J20" i="36"/>
  <c r="I20" i="36"/>
  <c r="H20" i="36"/>
  <c r="F20" i="31" s="1"/>
  <c r="K18" i="36"/>
  <c r="J18" i="31" s="1"/>
  <c r="J18" i="36"/>
  <c r="I18" i="36"/>
  <c r="H18" i="36"/>
  <c r="F18" i="31" s="1"/>
  <c r="K16" i="36"/>
  <c r="J16" i="31" s="1"/>
  <c r="J16" i="36"/>
  <c r="I16" i="36"/>
  <c r="H16" i="36"/>
  <c r="F16" i="31" s="1"/>
  <c r="K15" i="36"/>
  <c r="J15" i="31" s="1"/>
  <c r="J15" i="36"/>
  <c r="I15" i="36"/>
  <c r="H15" i="36"/>
  <c r="F15" i="31" s="1"/>
  <c r="K14" i="36"/>
  <c r="J14" i="31" s="1"/>
  <c r="J14" i="36"/>
  <c r="I14" i="36"/>
  <c r="H14" i="36"/>
  <c r="F14" i="31" s="1"/>
  <c r="K13" i="36"/>
  <c r="J13" i="31" s="1"/>
  <c r="J13" i="36"/>
  <c r="I13" i="36"/>
  <c r="H13" i="36"/>
  <c r="F13" i="31" s="1"/>
  <c r="K12" i="36"/>
  <c r="J12" i="31" s="1"/>
  <c r="J12" i="36"/>
  <c r="I12" i="36"/>
  <c r="H12" i="36"/>
  <c r="F12" i="31" s="1"/>
  <c r="K11" i="36"/>
  <c r="J11" i="31" s="1"/>
  <c r="J11" i="36"/>
  <c r="I11" i="36"/>
  <c r="H11" i="36"/>
  <c r="F11" i="31" s="1"/>
  <c r="K10" i="36"/>
  <c r="J10" i="31" s="1"/>
  <c r="J10" i="36"/>
  <c r="I10" i="36"/>
  <c r="H10" i="36"/>
  <c r="F10" i="31" s="1"/>
  <c r="K9" i="36"/>
  <c r="J9" i="31" s="1"/>
  <c r="J9" i="36"/>
  <c r="I9" i="36"/>
  <c r="H9" i="36"/>
  <c r="F9" i="31" s="1"/>
  <c r="K8" i="36"/>
  <c r="J8" i="31" s="1"/>
  <c r="J8" i="36"/>
  <c r="I8" i="36"/>
  <c r="H8" i="36"/>
  <c r="F8" i="31" s="1"/>
  <c r="K7" i="36"/>
  <c r="J7" i="31" s="1"/>
  <c r="J7" i="36"/>
  <c r="I7" i="36"/>
  <c r="H7" i="36"/>
  <c r="F7" i="31" s="1"/>
  <c r="K6" i="36"/>
  <c r="J6" i="31" s="1"/>
  <c r="J6" i="36"/>
  <c r="I6" i="36"/>
  <c r="H6" i="36"/>
  <c r="F6" i="31" s="1"/>
  <c r="K5" i="36"/>
  <c r="J5" i="36"/>
  <c r="I5" i="36"/>
  <c r="H5" i="36"/>
  <c r="F5" i="31" s="1"/>
  <c r="F4" i="36"/>
  <c r="I4" i="36" s="1"/>
  <c r="C4" i="36"/>
  <c r="D2" i="36"/>
  <c r="G46" i="31"/>
  <c r="H42" i="31"/>
  <c r="C4" i="34"/>
  <c r="C4" i="33"/>
  <c r="C4" i="35"/>
  <c r="F4" i="34"/>
  <c r="I4" i="34" s="1"/>
  <c r="F4" i="33"/>
  <c r="H46" i="34"/>
  <c r="E46" i="31" s="1"/>
  <c r="I46" i="34"/>
  <c r="J46" i="34"/>
  <c r="K46" i="34"/>
  <c r="I46" i="31" s="1"/>
  <c r="H25" i="33"/>
  <c r="D25" i="31" s="1"/>
  <c r="I25" i="33"/>
  <c r="J25" i="33"/>
  <c r="K25" i="33"/>
  <c r="H25" i="31" s="1"/>
  <c r="D2" i="34"/>
  <c r="D2" i="33"/>
  <c r="D2" i="31"/>
  <c r="G19" i="31"/>
  <c r="H17" i="31"/>
  <c r="K18" i="33"/>
  <c r="H18" i="31" s="1"/>
  <c r="H19" i="31"/>
  <c r="H18" i="33"/>
  <c r="D18" i="31" s="1"/>
  <c r="J18" i="33"/>
  <c r="K45" i="35"/>
  <c r="G45" i="31" s="1"/>
  <c r="J45" i="35"/>
  <c r="I45" i="35"/>
  <c r="H45" i="35"/>
  <c r="C45" i="31" s="1"/>
  <c r="K44" i="35"/>
  <c r="G44" i="31" s="1"/>
  <c r="J44" i="35"/>
  <c r="I44" i="35"/>
  <c r="H44" i="35"/>
  <c r="C44" i="31" s="1"/>
  <c r="K43" i="35"/>
  <c r="G43" i="31" s="1"/>
  <c r="J43" i="35"/>
  <c r="I43" i="35"/>
  <c r="H43" i="35"/>
  <c r="C43" i="31" s="1"/>
  <c r="K42" i="35"/>
  <c r="G42" i="31" s="1"/>
  <c r="J42" i="35"/>
  <c r="I42" i="35"/>
  <c r="H42" i="35"/>
  <c r="C42" i="31" s="1"/>
  <c r="K41" i="35"/>
  <c r="G41" i="31" s="1"/>
  <c r="J41" i="35"/>
  <c r="I41" i="35"/>
  <c r="H41" i="35"/>
  <c r="C41" i="31" s="1"/>
  <c r="K40" i="35"/>
  <c r="G40" i="31" s="1"/>
  <c r="J40" i="35"/>
  <c r="I40" i="35"/>
  <c r="H40" i="35"/>
  <c r="C40" i="31" s="1"/>
  <c r="K39" i="35"/>
  <c r="G39" i="31" s="1"/>
  <c r="J39" i="35"/>
  <c r="I39" i="35"/>
  <c r="H39" i="35"/>
  <c r="C39" i="31" s="1"/>
  <c r="K38" i="35"/>
  <c r="G38" i="31" s="1"/>
  <c r="J38" i="35"/>
  <c r="I38" i="35"/>
  <c r="H38" i="35"/>
  <c r="C38" i="31" s="1"/>
  <c r="K37" i="35"/>
  <c r="G37" i="31" s="1"/>
  <c r="J37" i="35"/>
  <c r="I37" i="35"/>
  <c r="H37" i="35"/>
  <c r="C37" i="31" s="1"/>
  <c r="K36" i="35"/>
  <c r="G36" i="31" s="1"/>
  <c r="J36" i="35"/>
  <c r="I36" i="35"/>
  <c r="H36" i="35"/>
  <c r="C36" i="31" s="1"/>
  <c r="K35" i="35"/>
  <c r="G35" i="31" s="1"/>
  <c r="J35" i="35"/>
  <c r="I35" i="35"/>
  <c r="H35" i="35"/>
  <c r="C35" i="31" s="1"/>
  <c r="K34" i="35"/>
  <c r="G34" i="31" s="1"/>
  <c r="J34" i="35"/>
  <c r="I34" i="35"/>
  <c r="H34" i="35"/>
  <c r="C34" i="31" s="1"/>
  <c r="K32" i="35"/>
  <c r="G32" i="31" s="1"/>
  <c r="J32" i="35"/>
  <c r="I32" i="35"/>
  <c r="H32" i="35"/>
  <c r="C32" i="31" s="1"/>
  <c r="K31" i="35"/>
  <c r="G31" i="31" s="1"/>
  <c r="J31" i="35"/>
  <c r="I31" i="35"/>
  <c r="H31" i="35"/>
  <c r="C31" i="31" s="1"/>
  <c r="K30" i="35"/>
  <c r="G30" i="31" s="1"/>
  <c r="J30" i="35"/>
  <c r="I30" i="35"/>
  <c r="H30" i="35"/>
  <c r="C30" i="31" s="1"/>
  <c r="K29" i="35"/>
  <c r="G29" i="31" s="1"/>
  <c r="J29" i="35"/>
  <c r="I29" i="35"/>
  <c r="H29" i="35"/>
  <c r="C29" i="31" s="1"/>
  <c r="K28" i="35"/>
  <c r="G28" i="31" s="1"/>
  <c r="J28" i="35"/>
  <c r="I28" i="35"/>
  <c r="H28" i="35"/>
  <c r="C28" i="31" s="1"/>
  <c r="K27" i="35"/>
  <c r="G27" i="31" s="1"/>
  <c r="J27" i="35"/>
  <c r="I27" i="35"/>
  <c r="H27" i="35"/>
  <c r="C27" i="31" s="1"/>
  <c r="K26" i="35"/>
  <c r="G26" i="31" s="1"/>
  <c r="J26" i="35"/>
  <c r="I26" i="35"/>
  <c r="H26" i="35"/>
  <c r="C26" i="31" s="1"/>
  <c r="K25" i="35"/>
  <c r="G25" i="31" s="1"/>
  <c r="J25" i="35"/>
  <c r="I25" i="35"/>
  <c r="H25" i="35"/>
  <c r="C25" i="31" s="1"/>
  <c r="K24" i="35"/>
  <c r="G24" i="31" s="1"/>
  <c r="J24" i="35"/>
  <c r="I24" i="35"/>
  <c r="H24" i="35"/>
  <c r="C24" i="31" s="1"/>
  <c r="K22" i="35"/>
  <c r="G22" i="31" s="1"/>
  <c r="J22" i="35"/>
  <c r="I22" i="35"/>
  <c r="H22" i="35"/>
  <c r="C22" i="31" s="1"/>
  <c r="K21" i="35"/>
  <c r="G21" i="31" s="1"/>
  <c r="J21" i="35"/>
  <c r="I21" i="35"/>
  <c r="H21" i="35"/>
  <c r="C21" i="31" s="1"/>
  <c r="K20" i="35"/>
  <c r="G20" i="31" s="1"/>
  <c r="J20" i="35"/>
  <c r="I20" i="35"/>
  <c r="H20" i="35"/>
  <c r="C20" i="31" s="1"/>
  <c r="K16" i="35"/>
  <c r="G16" i="31" s="1"/>
  <c r="J16" i="35"/>
  <c r="I16" i="35"/>
  <c r="H16" i="35"/>
  <c r="C16" i="31" s="1"/>
  <c r="K15" i="35"/>
  <c r="G15" i="31" s="1"/>
  <c r="J15" i="35"/>
  <c r="I15" i="35"/>
  <c r="H15" i="35"/>
  <c r="C15" i="31" s="1"/>
  <c r="K14" i="35"/>
  <c r="G14" i="31" s="1"/>
  <c r="J14" i="35"/>
  <c r="I14" i="35"/>
  <c r="H14" i="35"/>
  <c r="C14" i="31" s="1"/>
  <c r="K13" i="35"/>
  <c r="G13" i="31" s="1"/>
  <c r="J13" i="35"/>
  <c r="I13" i="35"/>
  <c r="H13" i="35"/>
  <c r="C13" i="31" s="1"/>
  <c r="K12" i="35"/>
  <c r="G12" i="31" s="1"/>
  <c r="J12" i="35"/>
  <c r="I12" i="35"/>
  <c r="H12" i="35"/>
  <c r="C12" i="31" s="1"/>
  <c r="K11" i="35"/>
  <c r="G11" i="31" s="1"/>
  <c r="J11" i="35"/>
  <c r="I11" i="35"/>
  <c r="H11" i="35"/>
  <c r="C11" i="31" s="1"/>
  <c r="K10" i="35"/>
  <c r="G10" i="31" s="1"/>
  <c r="J10" i="35"/>
  <c r="I10" i="35"/>
  <c r="H10" i="35"/>
  <c r="C10" i="31" s="1"/>
  <c r="K9" i="35"/>
  <c r="G9" i="31" s="1"/>
  <c r="J9" i="35"/>
  <c r="I9" i="35"/>
  <c r="H9" i="35"/>
  <c r="C9" i="31" s="1"/>
  <c r="K8" i="35"/>
  <c r="G8" i="31" s="1"/>
  <c r="J8" i="35"/>
  <c r="I8" i="35"/>
  <c r="H8" i="35"/>
  <c r="C8" i="31" s="1"/>
  <c r="K7" i="35"/>
  <c r="G7" i="31" s="1"/>
  <c r="J7" i="35"/>
  <c r="I7" i="35"/>
  <c r="H7" i="35"/>
  <c r="C7" i="31" s="1"/>
  <c r="K6" i="35"/>
  <c r="G6" i="31" s="1"/>
  <c r="J6" i="35"/>
  <c r="I6" i="35"/>
  <c r="H6" i="35"/>
  <c r="C6" i="31" s="1"/>
  <c r="J5" i="35"/>
  <c r="K45" i="34"/>
  <c r="I45" i="31" s="1"/>
  <c r="J45" i="34"/>
  <c r="I45" i="34"/>
  <c r="H45" i="34"/>
  <c r="E45" i="31" s="1"/>
  <c r="K44" i="34"/>
  <c r="I44" i="31" s="1"/>
  <c r="J44" i="34"/>
  <c r="I44" i="34"/>
  <c r="H44" i="34"/>
  <c r="E44" i="31" s="1"/>
  <c r="K43" i="34"/>
  <c r="I43" i="31" s="1"/>
  <c r="J43" i="34"/>
  <c r="I43" i="34"/>
  <c r="H43" i="34"/>
  <c r="E43" i="31" s="1"/>
  <c r="E42" i="31"/>
  <c r="K41" i="34"/>
  <c r="I41" i="31" s="1"/>
  <c r="J41" i="34"/>
  <c r="I41" i="34"/>
  <c r="H41" i="34"/>
  <c r="E41" i="31" s="1"/>
  <c r="K40" i="34"/>
  <c r="I40" i="31" s="1"/>
  <c r="J40" i="34"/>
  <c r="I40" i="34"/>
  <c r="H40" i="34"/>
  <c r="E40" i="31" s="1"/>
  <c r="K39" i="34"/>
  <c r="I39" i="31" s="1"/>
  <c r="J39" i="34"/>
  <c r="I39" i="34"/>
  <c r="H39" i="34"/>
  <c r="E39" i="31" s="1"/>
  <c r="K38" i="34"/>
  <c r="I38" i="31" s="1"/>
  <c r="J38" i="34"/>
  <c r="I38" i="34"/>
  <c r="H38" i="34"/>
  <c r="E38" i="31" s="1"/>
  <c r="K37" i="34"/>
  <c r="I37" i="31" s="1"/>
  <c r="J37" i="34"/>
  <c r="I37" i="34"/>
  <c r="H37" i="34"/>
  <c r="E37" i="31" s="1"/>
  <c r="K36" i="34"/>
  <c r="I36" i="31" s="1"/>
  <c r="J36" i="34"/>
  <c r="I36" i="34"/>
  <c r="H36" i="34"/>
  <c r="E36" i="31" s="1"/>
  <c r="K35" i="34"/>
  <c r="I35" i="31" s="1"/>
  <c r="J35" i="34"/>
  <c r="I35" i="34"/>
  <c r="H35" i="34"/>
  <c r="E35" i="31" s="1"/>
  <c r="K34" i="34"/>
  <c r="I34" i="31" s="1"/>
  <c r="J34" i="34"/>
  <c r="I34" i="34"/>
  <c r="H34" i="34"/>
  <c r="E34" i="31" s="1"/>
  <c r="K32" i="34"/>
  <c r="I32" i="31" s="1"/>
  <c r="J32" i="34"/>
  <c r="I32" i="34"/>
  <c r="H32" i="34"/>
  <c r="E32" i="31" s="1"/>
  <c r="K31" i="34"/>
  <c r="I31" i="31" s="1"/>
  <c r="J31" i="34"/>
  <c r="I31" i="34"/>
  <c r="H31" i="34"/>
  <c r="E31" i="31" s="1"/>
  <c r="K30" i="34"/>
  <c r="I30" i="31" s="1"/>
  <c r="J30" i="34"/>
  <c r="I30" i="34"/>
  <c r="H30" i="34"/>
  <c r="E30" i="31" s="1"/>
  <c r="K29" i="34"/>
  <c r="I29" i="31" s="1"/>
  <c r="J29" i="34"/>
  <c r="I29" i="34"/>
  <c r="H29" i="34"/>
  <c r="E29" i="31" s="1"/>
  <c r="K27" i="34"/>
  <c r="I27" i="31" s="1"/>
  <c r="J27" i="34"/>
  <c r="I27" i="34"/>
  <c r="H27" i="34"/>
  <c r="E27" i="31" s="1"/>
  <c r="K26" i="34"/>
  <c r="I26" i="31" s="1"/>
  <c r="J26" i="34"/>
  <c r="I26" i="34"/>
  <c r="H26" i="34"/>
  <c r="E26" i="31" s="1"/>
  <c r="K25" i="34"/>
  <c r="I25" i="31" s="1"/>
  <c r="J25" i="34"/>
  <c r="I25" i="34"/>
  <c r="H25" i="34"/>
  <c r="E25" i="31" s="1"/>
  <c r="K24" i="34"/>
  <c r="I24" i="31" s="1"/>
  <c r="J24" i="34"/>
  <c r="I24" i="34"/>
  <c r="H24" i="34"/>
  <c r="E24" i="31" s="1"/>
  <c r="K23" i="34"/>
  <c r="I23" i="31" s="1"/>
  <c r="J23" i="34"/>
  <c r="I23" i="34"/>
  <c r="H23" i="34"/>
  <c r="E23" i="31" s="1"/>
  <c r="K22" i="34"/>
  <c r="I22" i="31" s="1"/>
  <c r="J22" i="34"/>
  <c r="I22" i="34"/>
  <c r="H22" i="34"/>
  <c r="E22" i="31" s="1"/>
  <c r="K21" i="34"/>
  <c r="I21" i="31" s="1"/>
  <c r="J21" i="34"/>
  <c r="I21" i="34"/>
  <c r="H21" i="34"/>
  <c r="E21" i="31" s="1"/>
  <c r="K20" i="34"/>
  <c r="I20" i="31" s="1"/>
  <c r="J20" i="34"/>
  <c r="I20" i="34"/>
  <c r="H20" i="34"/>
  <c r="E20" i="31" s="1"/>
  <c r="K18" i="34"/>
  <c r="I18" i="31" s="1"/>
  <c r="J18" i="34"/>
  <c r="I18" i="34"/>
  <c r="H18" i="34"/>
  <c r="E18" i="31" s="1"/>
  <c r="K16" i="34"/>
  <c r="I16" i="31" s="1"/>
  <c r="J16" i="34"/>
  <c r="I16" i="34"/>
  <c r="H16" i="34"/>
  <c r="E16" i="31" s="1"/>
  <c r="K15" i="34"/>
  <c r="I15" i="31" s="1"/>
  <c r="J15" i="34"/>
  <c r="I15" i="34"/>
  <c r="H15" i="34"/>
  <c r="E15" i="31" s="1"/>
  <c r="K14" i="34"/>
  <c r="I14" i="31" s="1"/>
  <c r="J14" i="34"/>
  <c r="I14" i="34"/>
  <c r="H14" i="34"/>
  <c r="E14" i="31" s="1"/>
  <c r="K13" i="34"/>
  <c r="I13" i="31" s="1"/>
  <c r="J13" i="34"/>
  <c r="I13" i="34"/>
  <c r="H13" i="34"/>
  <c r="E13" i="31" s="1"/>
  <c r="K12" i="34"/>
  <c r="I12" i="31" s="1"/>
  <c r="J12" i="34"/>
  <c r="I12" i="34"/>
  <c r="H12" i="34"/>
  <c r="E12" i="31" s="1"/>
  <c r="K11" i="34"/>
  <c r="I11" i="31" s="1"/>
  <c r="J11" i="34"/>
  <c r="I11" i="34"/>
  <c r="H11" i="34"/>
  <c r="E11" i="31" s="1"/>
  <c r="K10" i="34"/>
  <c r="I10" i="31" s="1"/>
  <c r="J10" i="34"/>
  <c r="I10" i="34"/>
  <c r="H10" i="34"/>
  <c r="E10" i="31" s="1"/>
  <c r="K9" i="34"/>
  <c r="I9" i="31" s="1"/>
  <c r="J9" i="34"/>
  <c r="I9" i="34"/>
  <c r="H9" i="34"/>
  <c r="E9" i="31" s="1"/>
  <c r="K8" i="34"/>
  <c r="I8" i="31" s="1"/>
  <c r="J8" i="34"/>
  <c r="I8" i="34"/>
  <c r="H8" i="34"/>
  <c r="E8" i="31" s="1"/>
  <c r="K7" i="34"/>
  <c r="I7" i="31" s="1"/>
  <c r="J7" i="34"/>
  <c r="I7" i="34"/>
  <c r="H7" i="34"/>
  <c r="E7" i="31" s="1"/>
  <c r="K6" i="34"/>
  <c r="I6" i="31" s="1"/>
  <c r="J6" i="34"/>
  <c r="I6" i="34"/>
  <c r="H6" i="34"/>
  <c r="E6" i="31" s="1"/>
  <c r="K5" i="34"/>
  <c r="J5" i="34"/>
  <c r="I5" i="34"/>
  <c r="H5" i="34"/>
  <c r="E5" i="31" s="1"/>
  <c r="K46" i="33"/>
  <c r="H46" i="31" s="1"/>
  <c r="J46" i="33"/>
  <c r="I46" i="33"/>
  <c r="H46" i="33"/>
  <c r="D46" i="31" s="1"/>
  <c r="K45" i="33"/>
  <c r="H45" i="31" s="1"/>
  <c r="J45" i="33"/>
  <c r="I45" i="33"/>
  <c r="H45" i="33"/>
  <c r="D45" i="31" s="1"/>
  <c r="K44" i="33"/>
  <c r="H44" i="31" s="1"/>
  <c r="J44" i="33"/>
  <c r="I44" i="33"/>
  <c r="H44" i="33"/>
  <c r="D44" i="31" s="1"/>
  <c r="K43" i="33"/>
  <c r="H43" i="31" s="1"/>
  <c r="J43" i="33"/>
  <c r="I43" i="33"/>
  <c r="H43" i="33"/>
  <c r="D43" i="31" s="1"/>
  <c r="K41" i="33"/>
  <c r="H41" i="31" s="1"/>
  <c r="I41" i="33"/>
  <c r="H41" i="33"/>
  <c r="D41" i="31" s="1"/>
  <c r="K40" i="33"/>
  <c r="H40" i="31" s="1"/>
  <c r="J40" i="33"/>
  <c r="I40" i="33"/>
  <c r="H40" i="33"/>
  <c r="D40" i="31" s="1"/>
  <c r="K39" i="33"/>
  <c r="H39" i="31" s="1"/>
  <c r="J39" i="33"/>
  <c r="I39" i="33"/>
  <c r="H39" i="33"/>
  <c r="D39" i="31" s="1"/>
  <c r="K38" i="33"/>
  <c r="H38" i="31" s="1"/>
  <c r="J38" i="33"/>
  <c r="I38" i="33"/>
  <c r="H38" i="33"/>
  <c r="D38" i="31" s="1"/>
  <c r="K37" i="33"/>
  <c r="H37" i="31" s="1"/>
  <c r="J37" i="33"/>
  <c r="I37" i="33"/>
  <c r="H37" i="33"/>
  <c r="D37" i="31" s="1"/>
  <c r="K36" i="33"/>
  <c r="H36" i="31" s="1"/>
  <c r="J36" i="33"/>
  <c r="I36" i="33"/>
  <c r="H36" i="33"/>
  <c r="D36" i="31" s="1"/>
  <c r="K35" i="33"/>
  <c r="H35" i="31" s="1"/>
  <c r="J35" i="33"/>
  <c r="I35" i="33"/>
  <c r="H35" i="33"/>
  <c r="D35" i="31" s="1"/>
  <c r="K34" i="33"/>
  <c r="H34" i="31" s="1"/>
  <c r="J34" i="33"/>
  <c r="I34" i="33"/>
  <c r="K28" i="33"/>
  <c r="H28" i="31" s="1"/>
  <c r="J28" i="33"/>
  <c r="I28" i="33"/>
  <c r="K27" i="33"/>
  <c r="H27" i="31" s="1"/>
  <c r="J27" i="33"/>
  <c r="I27" i="33"/>
  <c r="H27" i="33"/>
  <c r="D27" i="31" s="1"/>
  <c r="K26" i="33"/>
  <c r="H26" i="31" s="1"/>
  <c r="J26" i="33"/>
  <c r="I26" i="33"/>
  <c r="H26" i="33"/>
  <c r="D26" i="31" s="1"/>
  <c r="K24" i="33"/>
  <c r="H24" i="31" s="1"/>
  <c r="J24" i="33"/>
  <c r="I24" i="33"/>
  <c r="H24" i="33"/>
  <c r="D24" i="31" s="1"/>
  <c r="K23" i="33"/>
  <c r="H23" i="31" s="1"/>
  <c r="J23" i="33"/>
  <c r="I23" i="33"/>
  <c r="H23" i="33"/>
  <c r="D23" i="31" s="1"/>
  <c r="K22" i="33"/>
  <c r="H22" i="31" s="1"/>
  <c r="J22" i="33"/>
  <c r="I22" i="33"/>
  <c r="H22" i="33"/>
  <c r="D22" i="31" s="1"/>
  <c r="K21" i="33"/>
  <c r="H21" i="31" s="1"/>
  <c r="J21" i="33"/>
  <c r="I21" i="33"/>
  <c r="H21" i="33"/>
  <c r="D21" i="31" s="1"/>
  <c r="K20" i="33"/>
  <c r="H20" i="31" s="1"/>
  <c r="J20" i="33"/>
  <c r="I20" i="33"/>
  <c r="H20" i="33"/>
  <c r="D20" i="31" s="1"/>
  <c r="I18" i="33"/>
  <c r="K16" i="33"/>
  <c r="H16" i="31" s="1"/>
  <c r="J16" i="33"/>
  <c r="I16" i="33"/>
  <c r="H16" i="33"/>
  <c r="D16" i="31" s="1"/>
  <c r="K15" i="33"/>
  <c r="H15" i="31" s="1"/>
  <c r="J15" i="33"/>
  <c r="I15" i="33"/>
  <c r="H15" i="33"/>
  <c r="D15" i="31" s="1"/>
  <c r="K14" i="33"/>
  <c r="H14" i="31" s="1"/>
  <c r="J14" i="33"/>
  <c r="I14" i="33"/>
  <c r="H14" i="33"/>
  <c r="D14" i="31" s="1"/>
  <c r="K13" i="33"/>
  <c r="H13" i="31" s="1"/>
  <c r="J13" i="33"/>
  <c r="I13" i="33"/>
  <c r="H13" i="33"/>
  <c r="D13" i="31" s="1"/>
  <c r="K12" i="33"/>
  <c r="H12" i="31" s="1"/>
  <c r="J12" i="33"/>
  <c r="I12" i="33"/>
  <c r="H12" i="33"/>
  <c r="D12" i="31" s="1"/>
  <c r="K11" i="33"/>
  <c r="H11" i="31" s="1"/>
  <c r="J11" i="33"/>
  <c r="I11" i="33"/>
  <c r="H11" i="33"/>
  <c r="D11" i="31" s="1"/>
  <c r="K10" i="33"/>
  <c r="H10" i="31" s="1"/>
  <c r="J10" i="33"/>
  <c r="I10" i="33"/>
  <c r="H10" i="33"/>
  <c r="D10" i="31" s="1"/>
  <c r="K9" i="33"/>
  <c r="H9" i="31" s="1"/>
  <c r="J9" i="33"/>
  <c r="I9" i="33"/>
  <c r="H9" i="33"/>
  <c r="D9" i="31" s="1"/>
  <c r="K8" i="33"/>
  <c r="H8" i="31" s="1"/>
  <c r="J8" i="33"/>
  <c r="I8" i="33"/>
  <c r="H8" i="33"/>
  <c r="D8" i="31" s="1"/>
  <c r="K7" i="33"/>
  <c r="H7" i="31" s="1"/>
  <c r="J7" i="33"/>
  <c r="I7" i="33"/>
  <c r="H7" i="33"/>
  <c r="D7" i="31" s="1"/>
  <c r="K6" i="33"/>
  <c r="J6" i="33"/>
  <c r="I6" i="33"/>
  <c r="H6" i="33"/>
  <c r="D6" i="31" s="1"/>
  <c r="K5" i="33"/>
  <c r="H5" i="31" s="1"/>
  <c r="J5" i="33"/>
  <c r="I5" i="33"/>
  <c r="H5" i="33"/>
  <c r="D5" i="31" s="1"/>
  <c r="C77" i="24"/>
  <c r="B71" i="24"/>
  <c r="F77" i="25"/>
  <c r="B77" i="25"/>
  <c r="D76" i="25"/>
  <c r="C76" i="25"/>
  <c r="B76" i="25"/>
  <c r="D75" i="25"/>
  <c r="C75" i="25"/>
  <c r="B75" i="25"/>
  <c r="D74" i="25"/>
  <c r="C74" i="25"/>
  <c r="B74" i="25"/>
  <c r="D73" i="25"/>
  <c r="C73" i="25"/>
  <c r="B73" i="25"/>
  <c r="D72" i="25"/>
  <c r="C72" i="25"/>
  <c r="B72" i="25"/>
  <c r="D71" i="25"/>
  <c r="C71" i="25"/>
  <c r="B71" i="25"/>
  <c r="D70" i="25"/>
  <c r="C70" i="25"/>
  <c r="B70" i="25"/>
  <c r="D69" i="25"/>
  <c r="C69" i="25"/>
  <c r="B69" i="25"/>
  <c r="D68" i="25"/>
  <c r="C68" i="25"/>
  <c r="B68" i="25"/>
  <c r="D67" i="25"/>
  <c r="C67" i="25"/>
  <c r="B67" i="25"/>
  <c r="D66" i="25"/>
  <c r="C66" i="25"/>
  <c r="B66" i="25"/>
  <c r="D65" i="25"/>
  <c r="C65" i="25"/>
  <c r="B65" i="25"/>
  <c r="D64" i="25"/>
  <c r="C64" i="25"/>
  <c r="B64" i="25"/>
  <c r="D63" i="25"/>
  <c r="C63" i="25"/>
  <c r="B63" i="25"/>
  <c r="D62" i="25"/>
  <c r="C62" i="25"/>
  <c r="B62" i="25"/>
  <c r="D61" i="25"/>
  <c r="C61" i="25"/>
  <c r="B61" i="25"/>
  <c r="D60" i="25"/>
  <c r="C60" i="25"/>
  <c r="B60" i="25"/>
  <c r="D59" i="25"/>
  <c r="C59" i="25"/>
  <c r="B59" i="25"/>
  <c r="D58" i="25"/>
  <c r="C58" i="25"/>
  <c r="B58" i="25"/>
  <c r="D57" i="25"/>
  <c r="C57" i="25"/>
  <c r="B57" i="25"/>
  <c r="D56" i="25"/>
  <c r="C56" i="25"/>
  <c r="B56" i="25"/>
  <c r="D55" i="25"/>
  <c r="C55" i="25"/>
  <c r="B55" i="25"/>
  <c r="D54" i="25"/>
  <c r="C54" i="25"/>
  <c r="B54" i="25"/>
  <c r="D53" i="25"/>
  <c r="C53" i="25"/>
  <c r="B53" i="25"/>
  <c r="D52" i="25"/>
  <c r="C52" i="25"/>
  <c r="B52" i="25"/>
  <c r="D51" i="25"/>
  <c r="C51" i="25"/>
  <c r="B51" i="25"/>
  <c r="D50" i="25"/>
  <c r="C50" i="25"/>
  <c r="B50" i="25"/>
  <c r="D49" i="25"/>
  <c r="C49" i="25"/>
  <c r="B49" i="25"/>
  <c r="D48" i="25"/>
  <c r="C48" i="25"/>
  <c r="B48" i="25"/>
  <c r="D47" i="25"/>
  <c r="C47" i="25"/>
  <c r="B47" i="25"/>
  <c r="D46" i="25"/>
  <c r="C46" i="25"/>
  <c r="B46" i="25"/>
  <c r="D45" i="25"/>
  <c r="C45" i="25"/>
  <c r="B45" i="25"/>
  <c r="D44" i="25"/>
  <c r="C44" i="25"/>
  <c r="B44" i="25"/>
  <c r="D43" i="25"/>
  <c r="C43" i="25"/>
  <c r="B43" i="25"/>
  <c r="D42" i="25"/>
  <c r="C42" i="25"/>
  <c r="B42" i="25"/>
  <c r="D41" i="25"/>
  <c r="C41" i="25"/>
  <c r="B41" i="25"/>
  <c r="D40" i="25"/>
  <c r="C40" i="25"/>
  <c r="B40" i="25"/>
  <c r="D39" i="25"/>
  <c r="C39" i="25"/>
  <c r="B39" i="25"/>
  <c r="D38" i="25"/>
  <c r="C38" i="25"/>
  <c r="B38" i="25"/>
  <c r="D37" i="25"/>
  <c r="C37" i="25"/>
  <c r="B37" i="25"/>
  <c r="D36" i="25"/>
  <c r="C36" i="25"/>
  <c r="B36" i="25"/>
  <c r="D35" i="25"/>
  <c r="C35" i="25"/>
  <c r="B35" i="25"/>
  <c r="D34" i="25"/>
  <c r="C34" i="25"/>
  <c r="B34" i="25"/>
  <c r="D33" i="25"/>
  <c r="C33" i="25"/>
  <c r="B33" i="25"/>
  <c r="D32" i="25"/>
  <c r="C32" i="25"/>
  <c r="B32" i="25"/>
  <c r="D31" i="25"/>
  <c r="C31" i="25"/>
  <c r="B31" i="25"/>
  <c r="D30" i="25"/>
  <c r="C30" i="25"/>
  <c r="B30" i="25"/>
  <c r="D29" i="25"/>
  <c r="C29" i="25"/>
  <c r="B29" i="25"/>
  <c r="D28" i="25"/>
  <c r="C28" i="25"/>
  <c r="B28" i="25"/>
  <c r="D27" i="25"/>
  <c r="C27" i="25"/>
  <c r="B27" i="25"/>
  <c r="D26" i="25"/>
  <c r="C26" i="25"/>
  <c r="B26" i="25"/>
  <c r="D25" i="25"/>
  <c r="C25" i="25"/>
  <c r="B25" i="25"/>
  <c r="D24" i="25"/>
  <c r="C24" i="25"/>
  <c r="B24" i="25"/>
  <c r="D23" i="25"/>
  <c r="C23" i="25"/>
  <c r="B23" i="25"/>
  <c r="D22" i="25"/>
  <c r="C22" i="25"/>
  <c r="B22" i="25"/>
  <c r="D21" i="25"/>
  <c r="C21" i="25"/>
  <c r="B21" i="25"/>
  <c r="D20" i="25"/>
  <c r="C20" i="25"/>
  <c r="B20" i="25"/>
  <c r="D19" i="25"/>
  <c r="C19" i="25"/>
  <c r="B19" i="25"/>
  <c r="D18" i="25"/>
  <c r="C18" i="25"/>
  <c r="B18" i="25"/>
  <c r="D17" i="25"/>
  <c r="C17" i="25"/>
  <c r="B17" i="25"/>
  <c r="D16" i="25"/>
  <c r="C16" i="25"/>
  <c r="B16" i="25"/>
  <c r="D15" i="25"/>
  <c r="C15" i="25"/>
  <c r="B15" i="25"/>
  <c r="D14" i="25"/>
  <c r="C14" i="25"/>
  <c r="B14" i="25"/>
  <c r="D13" i="25"/>
  <c r="C13" i="25"/>
  <c r="B13" i="25"/>
  <c r="D12" i="25"/>
  <c r="C12" i="25"/>
  <c r="B12" i="25"/>
  <c r="D11" i="25"/>
  <c r="C11" i="25"/>
  <c r="B11" i="25"/>
  <c r="D10" i="25"/>
  <c r="C10" i="25"/>
  <c r="B10" i="25"/>
  <c r="D9" i="25"/>
  <c r="C9" i="25"/>
  <c r="B9" i="25"/>
  <c r="D8" i="25"/>
  <c r="C8" i="25"/>
  <c r="B8" i="25"/>
  <c r="D7" i="25"/>
  <c r="C7" i="25"/>
  <c r="B7" i="25"/>
  <c r="D6" i="25"/>
  <c r="C6" i="25"/>
  <c r="B6" i="25"/>
  <c r="E4" i="25"/>
  <c r="D2" i="25"/>
  <c r="C2" i="25"/>
  <c r="B2" i="25"/>
  <c r="F12" i="25"/>
  <c r="E12" i="24"/>
  <c r="F77" i="24"/>
  <c r="B44" i="24"/>
  <c r="D44" i="24"/>
  <c r="C44" i="24"/>
  <c r="B64" i="24"/>
  <c r="D64" i="24"/>
  <c r="C64" i="24"/>
  <c r="B45" i="24"/>
  <c r="D45" i="24"/>
  <c r="C45" i="24"/>
  <c r="B65" i="24"/>
  <c r="D65" i="24"/>
  <c r="C65" i="24"/>
  <c r="B46" i="24"/>
  <c r="D46" i="24"/>
  <c r="C46" i="24"/>
  <c r="B66" i="24"/>
  <c r="D66" i="24"/>
  <c r="C66" i="24"/>
  <c r="B47" i="24"/>
  <c r="D47" i="24"/>
  <c r="C47" i="24"/>
  <c r="B67" i="24"/>
  <c r="D67" i="24"/>
  <c r="C67" i="24"/>
  <c r="B48" i="24"/>
  <c r="D48" i="24"/>
  <c r="C48" i="24"/>
  <c r="B68" i="24"/>
  <c r="D68" i="24"/>
  <c r="C68" i="24"/>
  <c r="B49" i="24"/>
  <c r="D49" i="24"/>
  <c r="C49" i="24"/>
  <c r="B69" i="24"/>
  <c r="D69" i="24"/>
  <c r="C69" i="24"/>
  <c r="B50" i="24"/>
  <c r="D50" i="24"/>
  <c r="C50" i="24"/>
  <c r="B70" i="24"/>
  <c r="D70" i="24"/>
  <c r="C70" i="24"/>
  <c r="B51" i="24"/>
  <c r="D51" i="24"/>
  <c r="C51" i="24"/>
  <c r="D71" i="24"/>
  <c r="C71" i="24"/>
  <c r="B52" i="24"/>
  <c r="D52" i="24"/>
  <c r="C52" i="24"/>
  <c r="B72" i="24"/>
  <c r="D72" i="24"/>
  <c r="C72" i="24"/>
  <c r="B24" i="24"/>
  <c r="D24" i="24"/>
  <c r="B25" i="24"/>
  <c r="D25" i="24"/>
  <c r="B2" i="24"/>
  <c r="C2" i="24"/>
  <c r="D2" i="24"/>
  <c r="E4" i="24"/>
  <c r="B77" i="24"/>
  <c r="B6" i="24"/>
  <c r="D6" i="24"/>
  <c r="C6" i="24"/>
  <c r="B7" i="24"/>
  <c r="D7" i="24"/>
  <c r="C7" i="24"/>
  <c r="B8" i="24"/>
  <c r="D8" i="24"/>
  <c r="C8" i="24"/>
  <c r="B9" i="24"/>
  <c r="D9" i="24"/>
  <c r="C9" i="24"/>
  <c r="B10" i="24"/>
  <c r="D10" i="24"/>
  <c r="C10" i="24"/>
  <c r="B11" i="24"/>
  <c r="D11" i="24"/>
  <c r="C11" i="24"/>
  <c r="B12" i="24"/>
  <c r="D12" i="24"/>
  <c r="C12" i="24"/>
  <c r="B13" i="24"/>
  <c r="D13" i="24"/>
  <c r="C13" i="24"/>
  <c r="B14" i="24"/>
  <c r="D14" i="24"/>
  <c r="C14" i="24"/>
  <c r="B15" i="24"/>
  <c r="D15" i="24"/>
  <c r="C15" i="24"/>
  <c r="B16" i="24"/>
  <c r="D16" i="24"/>
  <c r="C16" i="24"/>
  <c r="B17" i="24"/>
  <c r="D17" i="24"/>
  <c r="C17" i="24"/>
  <c r="B18" i="24"/>
  <c r="D18" i="24"/>
  <c r="C18" i="24"/>
  <c r="B19" i="24"/>
  <c r="D19" i="24"/>
  <c r="C19" i="24"/>
  <c r="B20" i="24"/>
  <c r="D20" i="24"/>
  <c r="C20" i="24"/>
  <c r="B21" i="24"/>
  <c r="D21" i="24"/>
  <c r="C21" i="24"/>
  <c r="B22" i="24"/>
  <c r="D22" i="24"/>
  <c r="C22" i="24"/>
  <c r="B23" i="24"/>
  <c r="D23" i="24"/>
  <c r="C23" i="24"/>
  <c r="C24" i="24"/>
  <c r="C25" i="24"/>
  <c r="B26" i="24"/>
  <c r="D26" i="24"/>
  <c r="C26" i="24"/>
  <c r="B27" i="24"/>
  <c r="D27" i="24"/>
  <c r="C27" i="24"/>
  <c r="B28" i="24"/>
  <c r="D28" i="24"/>
  <c r="C28" i="24"/>
  <c r="B29" i="24"/>
  <c r="D29" i="24"/>
  <c r="C29" i="24"/>
  <c r="B30" i="24"/>
  <c r="D30" i="24"/>
  <c r="C30" i="24"/>
  <c r="B31" i="24"/>
  <c r="D31" i="24"/>
  <c r="C31" i="24"/>
  <c r="B32" i="24"/>
  <c r="D32" i="24"/>
  <c r="C32" i="24"/>
  <c r="B33" i="24"/>
  <c r="D33" i="24"/>
  <c r="C33" i="24"/>
  <c r="B34" i="24"/>
  <c r="D34" i="24"/>
  <c r="C34" i="24"/>
  <c r="B35" i="24"/>
  <c r="D35" i="24"/>
  <c r="C35" i="24"/>
  <c r="B36" i="24"/>
  <c r="D36" i="24"/>
  <c r="C36" i="24"/>
  <c r="B37" i="24"/>
  <c r="D37" i="24"/>
  <c r="C37" i="24"/>
  <c r="B38" i="24"/>
  <c r="D38" i="24"/>
  <c r="C38" i="24"/>
  <c r="B39" i="24"/>
  <c r="D39" i="24"/>
  <c r="C39" i="24"/>
  <c r="B40" i="24"/>
  <c r="D40" i="24"/>
  <c r="C40" i="24"/>
  <c r="B41" i="24"/>
  <c r="D41" i="24"/>
  <c r="C41" i="24"/>
  <c r="B42" i="24"/>
  <c r="D42" i="24"/>
  <c r="C42" i="24"/>
  <c r="B43" i="24"/>
  <c r="D43" i="24"/>
  <c r="C43" i="24"/>
  <c r="B53" i="24"/>
  <c r="D53" i="24"/>
  <c r="C53" i="24"/>
  <c r="B54" i="24"/>
  <c r="D54" i="24"/>
  <c r="C54" i="24"/>
  <c r="B55" i="24"/>
  <c r="D55" i="24"/>
  <c r="C55" i="24"/>
  <c r="B56" i="24"/>
  <c r="D56" i="24"/>
  <c r="C56" i="24"/>
  <c r="B57" i="24"/>
  <c r="D57" i="24"/>
  <c r="C57" i="24"/>
  <c r="B58" i="24"/>
  <c r="D58" i="24"/>
  <c r="C58" i="24"/>
  <c r="B59" i="24"/>
  <c r="D59" i="24"/>
  <c r="C59" i="24"/>
  <c r="B60" i="24"/>
  <c r="D60" i="24"/>
  <c r="C60" i="24"/>
  <c r="B61" i="24"/>
  <c r="D61" i="24"/>
  <c r="C61" i="24"/>
  <c r="B62" i="24"/>
  <c r="D62" i="24"/>
  <c r="C62" i="24"/>
  <c r="B63" i="24"/>
  <c r="D63" i="24"/>
  <c r="C63" i="24"/>
  <c r="B73" i="24"/>
  <c r="D73" i="24"/>
  <c r="C73" i="24"/>
  <c r="B74" i="24"/>
  <c r="D74" i="24"/>
  <c r="C74" i="24"/>
  <c r="B75" i="24"/>
  <c r="D75" i="24"/>
  <c r="C75" i="24"/>
  <c r="B76" i="24"/>
  <c r="D76" i="24"/>
  <c r="C76" i="24"/>
  <c r="E76" i="24"/>
  <c r="F76" i="25"/>
  <c r="E75" i="25"/>
  <c r="F75" i="24"/>
  <c r="F75" i="25"/>
  <c r="E74" i="25"/>
  <c r="F74" i="24"/>
  <c r="E73" i="25"/>
  <c r="F73" i="24"/>
  <c r="F73" i="25"/>
  <c r="E72" i="24"/>
  <c r="F72" i="24"/>
  <c r="F72" i="25"/>
  <c r="E71" i="25"/>
  <c r="F71" i="25"/>
  <c r="F71" i="24"/>
  <c r="E70" i="24"/>
  <c r="E70" i="25"/>
  <c r="F70" i="25"/>
  <c r="E69" i="24"/>
  <c r="F69" i="25"/>
  <c r="E68" i="24"/>
  <c r="F68" i="24"/>
  <c r="E67" i="25"/>
  <c r="F67" i="25"/>
  <c r="E66" i="25"/>
  <c r="F66" i="25"/>
  <c r="E65" i="25"/>
  <c r="F65" i="24"/>
  <c r="F65" i="25"/>
  <c r="E64" i="24"/>
  <c r="F64" i="24"/>
  <c r="F64" i="25"/>
  <c r="E63" i="25"/>
  <c r="F63" i="25"/>
  <c r="E62" i="25"/>
  <c r="F62" i="25"/>
  <c r="E61" i="25"/>
  <c r="F61" i="25"/>
  <c r="E60" i="25"/>
  <c r="F60" i="24"/>
  <c r="F60" i="25"/>
  <c r="E59" i="24"/>
  <c r="F59" i="25"/>
  <c r="F59" i="24"/>
  <c r="E58" i="24"/>
  <c r="F58" i="24"/>
  <c r="E57" i="24"/>
  <c r="F57" i="25"/>
  <c r="E56" i="25"/>
  <c r="F56" i="25"/>
  <c r="E55" i="24"/>
  <c r="F55" i="25"/>
  <c r="E54" i="25"/>
  <c r="F54" i="25"/>
  <c r="E53" i="25"/>
  <c r="F53" i="25"/>
  <c r="E52" i="25"/>
  <c r="F52" i="24"/>
  <c r="F52" i="25"/>
  <c r="E51" i="25"/>
  <c r="F51" i="24"/>
  <c r="E50" i="24"/>
  <c r="F50" i="24"/>
  <c r="E49" i="25"/>
  <c r="F49" i="25"/>
  <c r="E48" i="25"/>
  <c r="F48" i="24"/>
  <c r="E47" i="25"/>
  <c r="F47" i="25"/>
  <c r="E46" i="24"/>
  <c r="F46" i="24"/>
  <c r="E45" i="25"/>
  <c r="F45" i="25"/>
  <c r="E44" i="25"/>
  <c r="F44" i="24"/>
  <c r="E43" i="25"/>
  <c r="F43" i="25"/>
  <c r="E42" i="24"/>
  <c r="F42" i="25"/>
  <c r="E41" i="25"/>
  <c r="F41" i="25"/>
  <c r="E40" i="25"/>
  <c r="F40" i="24"/>
  <c r="F40" i="25"/>
  <c r="E39" i="25"/>
  <c r="F39" i="25"/>
  <c r="E38" i="24"/>
  <c r="F38" i="24"/>
  <c r="E37" i="24"/>
  <c r="F37" i="25"/>
  <c r="E36" i="24"/>
  <c r="F36" i="25"/>
  <c r="E35" i="25"/>
  <c r="F35" i="25"/>
  <c r="F35" i="24"/>
  <c r="E34" i="25"/>
  <c r="F34" i="25"/>
  <c r="E33" i="25"/>
  <c r="F33" i="25"/>
  <c r="E32" i="24"/>
  <c r="F32" i="24"/>
  <c r="E31" i="24"/>
  <c r="F31" i="25"/>
  <c r="E30" i="25"/>
  <c r="F30" i="25"/>
  <c r="F30" i="24"/>
  <c r="E29" i="24"/>
  <c r="F29" i="24"/>
  <c r="E28" i="24"/>
  <c r="F28" i="25"/>
  <c r="E27" i="25"/>
  <c r="F27" i="25"/>
  <c r="E26" i="24"/>
  <c r="F26" i="24"/>
  <c r="E25" i="25"/>
  <c r="F25" i="24"/>
  <c r="E24" i="25"/>
  <c r="F24" i="24"/>
  <c r="E23" i="24"/>
  <c r="F23" i="25"/>
  <c r="E22" i="24"/>
  <c r="F22" i="24"/>
  <c r="E21" i="25"/>
  <c r="F21" i="25"/>
  <c r="E20" i="24"/>
  <c r="F20" i="24"/>
  <c r="E19" i="25"/>
  <c r="F19" i="24"/>
  <c r="E18" i="24"/>
  <c r="F18" i="24"/>
  <c r="E17" i="24"/>
  <c r="F17" i="25"/>
  <c r="E16" i="24"/>
  <c r="F16" i="25"/>
  <c r="E15" i="25"/>
  <c r="F15" i="25"/>
  <c r="E14" i="25"/>
  <c r="F14" i="24"/>
  <c r="E13" i="24"/>
  <c r="F13" i="25"/>
  <c r="E11" i="25"/>
  <c r="F11" i="25"/>
  <c r="E10" i="24"/>
  <c r="F10" i="25"/>
  <c r="E9" i="24"/>
  <c r="F9" i="25"/>
  <c r="E8" i="24"/>
  <c r="F8" i="25"/>
  <c r="E7" i="25"/>
  <c r="F7" i="24"/>
  <c r="F6" i="25"/>
  <c r="F76" i="24"/>
  <c r="F56" i="24"/>
  <c r="E73" i="24"/>
  <c r="F34" i="24"/>
  <c r="F62" i="24"/>
  <c r="F70" i="24"/>
  <c r="F66" i="24"/>
  <c r="E76" i="25"/>
  <c r="E12" i="25"/>
  <c r="F61" i="24"/>
  <c r="F32" i="25"/>
  <c r="F43" i="24"/>
  <c r="F53" i="24"/>
  <c r="F11" i="24"/>
  <c r="E62" i="24"/>
  <c r="E75" i="24"/>
  <c r="E58" i="25"/>
  <c r="E69" i="25"/>
  <c r="E57" i="25"/>
  <c r="E68" i="25"/>
  <c r="E59" i="25"/>
  <c r="E71" i="24"/>
  <c r="E48" i="24"/>
  <c r="F55" i="24"/>
  <c r="F17" i="24"/>
  <c r="F31" i="24"/>
  <c r="E67" i="24"/>
  <c r="F20" i="25"/>
  <c r="E53" i="24"/>
  <c r="E44" i="24"/>
  <c r="F57" i="24"/>
  <c r="F21" i="24"/>
  <c r="F33" i="24"/>
  <c r="F63" i="24"/>
  <c r="F74" i="25"/>
  <c r="F37" i="24"/>
  <c r="F9" i="24"/>
  <c r="F18" i="25"/>
  <c r="E63" i="24"/>
  <c r="F42" i="24"/>
  <c r="E72" i="25"/>
  <c r="E74" i="24"/>
  <c r="F28" i="24"/>
  <c r="F14" i="25"/>
  <c r="E60" i="24"/>
  <c r="F67" i="24"/>
  <c r="F54" i="24"/>
  <c r="F58" i="25"/>
  <c r="F68" i="25"/>
  <c r="F19" i="25"/>
  <c r="E29" i="25"/>
  <c r="F49" i="24"/>
  <c r="F26" i="25"/>
  <c r="E45" i="24"/>
  <c r="F10" i="24"/>
  <c r="F13" i="24"/>
  <c r="F16" i="24"/>
  <c r="F15" i="24"/>
  <c r="F69" i="24"/>
  <c r="F41" i="24"/>
  <c r="E61" i="24"/>
  <c r="E32" i="25"/>
  <c r="E36" i="25"/>
  <c r="E31" i="25"/>
  <c r="E66" i="24"/>
  <c r="E64" i="25"/>
  <c r="E52" i="24"/>
  <c r="E51" i="24"/>
  <c r="E49" i="24"/>
  <c r="E54" i="24"/>
  <c r="E65" i="24"/>
  <c r="E19" i="24"/>
  <c r="D77" i="25"/>
  <c r="F8" i="24"/>
  <c r="E13" i="25"/>
  <c r="E35" i="24"/>
  <c r="F39" i="24"/>
  <c r="E43" i="24"/>
  <c r="F46" i="25"/>
  <c r="F48" i="25"/>
  <c r="F50" i="25"/>
  <c r="F51" i="25"/>
  <c r="F12" i="24"/>
  <c r="F6" i="24"/>
  <c r="F22" i="25"/>
  <c r="F25" i="25"/>
  <c r="E9" i="25"/>
  <c r="F7" i="25"/>
  <c r="F23" i="24"/>
  <c r="F24" i="25"/>
  <c r="F27" i="24"/>
  <c r="F36" i="24"/>
  <c r="F38" i="25"/>
  <c r="E40" i="24"/>
  <c r="F44" i="25"/>
  <c r="F45" i="24"/>
  <c r="E55" i="25"/>
  <c r="E56" i="24"/>
  <c r="F29" i="25"/>
  <c r="F47" i="24"/>
  <c r="E30" i="24"/>
  <c r="E33" i="24"/>
  <c r="D77" i="24"/>
  <c r="E21" i="24"/>
  <c r="E77" i="25"/>
  <c r="E34" i="24"/>
  <c r="C77" i="25"/>
  <c r="E77" i="24"/>
  <c r="E42" i="25"/>
  <c r="E15" i="24"/>
  <c r="E47" i="24"/>
  <c r="E7" i="24"/>
  <c r="E8" i="25"/>
  <c r="E10" i="25"/>
  <c r="E41" i="24"/>
  <c r="E46" i="25"/>
  <c r="E50" i="25"/>
  <c r="E26" i="25"/>
  <c r="E16" i="25"/>
  <c r="E18" i="25"/>
  <c r="E6" i="24"/>
  <c r="E24" i="24"/>
  <c r="E23" i="25"/>
  <c r="E28" i="25"/>
  <c r="E22" i="25"/>
  <c r="E25" i="24"/>
  <c r="E11" i="24"/>
  <c r="E20" i="25"/>
  <c r="E38" i="25"/>
  <c r="E37" i="25"/>
  <c r="E39" i="24"/>
  <c r="E27" i="24"/>
  <c r="E17" i="25"/>
  <c r="E14" i="24"/>
  <c r="E6" i="25"/>
  <c r="H5" i="35"/>
  <c r="C5" i="31" s="1"/>
  <c r="K5" i="35"/>
  <c r="G5" i="31" s="1"/>
  <c r="I5" i="35"/>
  <c r="I4" i="33" l="1"/>
  <c r="K48" i="36"/>
  <c r="I4" i="31"/>
  <c r="I51" i="34"/>
  <c r="K51" i="34"/>
  <c r="I5" i="31"/>
  <c r="I49" i="31" s="1"/>
  <c r="I48" i="31"/>
  <c r="K50" i="34"/>
  <c r="H4" i="31"/>
  <c r="I48" i="33"/>
  <c r="I50" i="33"/>
  <c r="I4" i="35"/>
  <c r="K49" i="35"/>
  <c r="I51" i="35"/>
  <c r="G48" i="31"/>
  <c r="I49" i="35"/>
  <c r="G50" i="31"/>
  <c r="G49" i="31"/>
  <c r="J4" i="31"/>
  <c r="I50" i="36"/>
  <c r="K50" i="33"/>
  <c r="I50" i="35"/>
  <c r="I51" i="31"/>
  <c r="K49" i="33"/>
  <c r="I50" i="31"/>
  <c r="K51" i="35"/>
  <c r="I49" i="36"/>
  <c r="I51" i="33"/>
  <c r="I49" i="33"/>
  <c r="J5" i="31"/>
  <c r="K50" i="36"/>
  <c r="I49" i="34"/>
  <c r="I48" i="34"/>
  <c r="K50" i="35"/>
  <c r="K49" i="34"/>
  <c r="K49" i="36"/>
  <c r="G51" i="31"/>
  <c r="H6" i="31"/>
  <c r="H50" i="31" s="1"/>
  <c r="K48" i="33"/>
  <c r="K48" i="34"/>
  <c r="I50" i="34"/>
  <c r="K48" i="35"/>
  <c r="I48" i="35"/>
  <c r="K51" i="33"/>
  <c r="K51" i="36"/>
  <c r="I48" i="36"/>
  <c r="I51" i="36"/>
  <c r="H49" i="31" l="1"/>
  <c r="J49" i="31"/>
  <c r="J51" i="31"/>
  <c r="J50" i="31"/>
  <c r="J48" i="31"/>
  <c r="H48" i="31"/>
  <c r="H51" i="31"/>
</calcChain>
</file>

<file path=xl/sharedStrings.xml><?xml version="1.0" encoding="utf-8"?>
<sst xmlns="http://schemas.openxmlformats.org/spreadsheetml/2006/main" count="367" uniqueCount="116">
  <si>
    <t>ผลต่าง</t>
  </si>
  <si>
    <t>ภาษาไทย</t>
  </si>
  <si>
    <t>คณิตศาสตร์</t>
  </si>
  <si>
    <t>วิทยาศาสตร์</t>
  </si>
  <si>
    <t>ท 1.1</t>
  </si>
  <si>
    <t>ท 2.1</t>
  </si>
  <si>
    <t>ท 4.1</t>
  </si>
  <si>
    <t>ท 5.1</t>
  </si>
  <si>
    <t>ท 3.1</t>
  </si>
  <si>
    <t>ค 1.1</t>
  </si>
  <si>
    <t>ค 1.2</t>
  </si>
  <si>
    <t>ค 1.3</t>
  </si>
  <si>
    <t>ค 1.4</t>
  </si>
  <si>
    <t>ค 2.1</t>
  </si>
  <si>
    <t>ค 2.2</t>
  </si>
  <si>
    <t>ค 3.1</t>
  </si>
  <si>
    <t>ค 3.2</t>
  </si>
  <si>
    <t>ค 4.1</t>
  </si>
  <si>
    <t>ค 4.2</t>
  </si>
  <si>
    <t>ค 5.1</t>
  </si>
  <si>
    <t>ค 5.2</t>
  </si>
  <si>
    <t>ว 1.1</t>
  </si>
  <si>
    <t>ว 1.2</t>
  </si>
  <si>
    <t>ว 2.2</t>
  </si>
  <si>
    <t>ว 3.1</t>
  </si>
  <si>
    <t>ว 3.2</t>
  </si>
  <si>
    <t>ว 4.1</t>
  </si>
  <si>
    <t>ว 4.2</t>
  </si>
  <si>
    <t>ว 5.1</t>
  </si>
  <si>
    <t>ว 6.1</t>
  </si>
  <si>
    <t>ว 7.1</t>
  </si>
  <si>
    <t>ต 1.1</t>
  </si>
  <si>
    <t>ต 1.2</t>
  </si>
  <si>
    <t>ต 1.3</t>
  </si>
  <si>
    <t>ต 2.1</t>
  </si>
  <si>
    <t>ต 2.2</t>
  </si>
  <si>
    <t>ว 2.1</t>
  </si>
  <si>
    <t>ภาษาอังกฤษ</t>
  </si>
  <si>
    <t>โรงเรียน &gt;</t>
  </si>
  <si>
    <t>รวมทุกกลุ่มฯ</t>
  </si>
  <si>
    <t>ต 4.1</t>
  </si>
  <si>
    <t>ระดับโรงเรียน</t>
  </si>
  <si>
    <t>หมายเหตุ</t>
  </si>
  <si>
    <t>(จำนวนนักเรียน : คน)</t>
  </si>
  <si>
    <t>ระดับเขตพื้นที่ฯ</t>
  </si>
  <si>
    <t>กลุ่มสาระฯ และมาตรฐานฯ</t>
  </si>
  <si>
    <t>วัตถุประสงค์</t>
  </si>
  <si>
    <t>รายละเอียด</t>
  </si>
  <si>
    <t>เป็นคำอธิบายวัตถุประสงค์และขั้นตอนการใช้โปรแกรม</t>
  </si>
  <si>
    <t>กลุ่มสาระฯ และมาตรฐานการเรียนรู้</t>
  </si>
  <si>
    <t>จำนวนนักเรียน</t>
  </si>
  <si>
    <t>MSCH</t>
  </si>
  <si>
    <t>SDSCH</t>
  </si>
  <si>
    <t>GROUP</t>
  </si>
  <si>
    <t>H1</t>
  </si>
  <si>
    <t>H2</t>
  </si>
  <si>
    <t>L1</t>
  </si>
  <si>
    <t>L2</t>
  </si>
  <si>
    <t>D&gt;5</t>
  </si>
  <si>
    <t>0&gt;=D&gt;=5</t>
  </si>
  <si>
    <t>-5&gt;=D&gt;0</t>
  </si>
  <si>
    <t>D&lt;-5</t>
  </si>
  <si>
    <t xml:space="preserve">1. กรอกค่าเฉลี่ยของแต่ละมาตรฐานของโรงเรียนลงในคอลัมน์ MSCH </t>
  </si>
  <si>
    <t>2. กรอกส่วนเบี่ยงเบนมาตรฐานของโรงเรียนลงใน SDSCH</t>
  </si>
  <si>
    <t>การกรอกข้อมูล</t>
  </si>
  <si>
    <t>การแปลผล</t>
  </si>
  <si>
    <t>ต 4.2</t>
  </si>
  <si>
    <t>ต 3.1</t>
  </si>
  <si>
    <t>Data_School_59</t>
  </si>
  <si>
    <t>Data_School_60</t>
  </si>
  <si>
    <t>Data_School_61</t>
  </si>
  <si>
    <t>ว 7.2</t>
  </si>
  <si>
    <t>O-NET-59 (P.6)</t>
  </si>
  <si>
    <t>O-NET-60 (P.6)</t>
  </si>
  <si>
    <t>O-NET-61 (P.6)</t>
  </si>
  <si>
    <t>SCH_59</t>
  </si>
  <si>
    <t>T-SCH</t>
  </si>
  <si>
    <t>T_PR</t>
  </si>
  <si>
    <t>MPR</t>
  </si>
  <si>
    <t>SDPR</t>
  </si>
  <si>
    <t>บูรณาการ</t>
  </si>
  <si>
    <t xml:space="preserve"> ประกอบด้วยชีท (Sheet) จำนวน 6 ชีท ดังนี้</t>
  </si>
  <si>
    <t>Data_School_62</t>
  </si>
  <si>
    <t>Total 59-62</t>
  </si>
  <si>
    <t>หมายเหตุ : เพื่อความถูกต้องของผลลัพธ์ห้ามกรอกข้อมูลใด ๆ ลงในเซลล์ที่มีสีให้กรอกเฉพาะที่เป็นสีขาวเท่านั้น</t>
  </si>
  <si>
    <t>O-NET-59-62 (P.6)</t>
  </si>
  <si>
    <t>SCH_60</t>
  </si>
  <si>
    <t>SCH_61</t>
  </si>
  <si>
    <t>SCH_62</t>
  </si>
  <si>
    <t>T_SCH_59</t>
  </si>
  <si>
    <t>T_SCH_60</t>
  </si>
  <si>
    <t>T_SCH_61</t>
  </si>
  <si>
    <t>T_SCH_62</t>
  </si>
  <si>
    <t>ว 4.1,ว 4.2</t>
  </si>
  <si>
    <t>O-NET-62 (P.6)</t>
  </si>
  <si>
    <t xml:space="preserve">โปรแกรมวิเคราะห์ผลการประเมินคุณภาพการศึกษาขั้นพื้นฐาน (O-NET)
</t>
  </si>
  <si>
    <r>
      <t>เป็นชีทที่จะ</t>
    </r>
    <r>
      <rPr>
        <b/>
        <u/>
        <sz val="16"/>
        <color indexed="62"/>
        <rFont val="DilleniaUPC"/>
        <family val="1"/>
      </rPr>
      <t>ต้องกรอก/ป้อนข้อมูลผลสอบ จาก สทศ. ปีการศึกษา 59</t>
    </r>
    <r>
      <rPr>
        <sz val="16"/>
        <rFont val="DilleniaUPC"/>
        <family val="1"/>
      </rPr>
      <t xml:space="preserve"> เป็นรายมาตรฐาน
และทุกมาตรฐานการเรียนรู้</t>
    </r>
  </si>
  <si>
    <r>
      <t>เป็นชีทที่จะ</t>
    </r>
    <r>
      <rPr>
        <b/>
        <u/>
        <sz val="16"/>
        <color indexed="62"/>
        <rFont val="DilleniaUPC"/>
        <family val="1"/>
      </rPr>
      <t>ต้องกรอก/ป้อนข้อมูลผลสอบ จาก สทศ. ปีการศึกษา 60</t>
    </r>
    <r>
      <rPr>
        <sz val="16"/>
        <rFont val="DilleniaUPC"/>
        <family val="1"/>
      </rPr>
      <t xml:space="preserve"> เป็นรายมาตรฐาน</t>
    </r>
  </si>
  <si>
    <r>
      <t>เป็นชีทที่จะ</t>
    </r>
    <r>
      <rPr>
        <b/>
        <u/>
        <sz val="16"/>
        <color indexed="62"/>
        <rFont val="DilleniaUPC"/>
        <family val="1"/>
      </rPr>
      <t>ต้องกรอก/ป้อนข้อมูลผลสอบ จาก สทศ. ปีการศึกษา 61</t>
    </r>
    <r>
      <rPr>
        <sz val="16"/>
        <rFont val="DilleniaUPC"/>
        <family val="1"/>
      </rPr>
      <t xml:space="preserve"> เป็นรายมาตรฐาน</t>
    </r>
  </si>
  <si>
    <r>
      <t>เป็นชีทที่จะ</t>
    </r>
    <r>
      <rPr>
        <b/>
        <u/>
        <sz val="16"/>
        <color indexed="62"/>
        <rFont val="DilleniaUPC"/>
        <family val="1"/>
      </rPr>
      <t>ต้องกรอก/ป้อนข้อมูลผลสอบ จาก สทศ. ปีการศึกษา 62</t>
    </r>
    <r>
      <rPr>
        <sz val="16"/>
        <rFont val="DilleniaUPC"/>
        <family val="1"/>
      </rPr>
      <t xml:space="preserve"> เป็นรายมาตรฐาน</t>
    </r>
  </si>
  <si>
    <t>4. กรอกชื่อโรงเรียนในชีท Data_School_59 เท่านั้น</t>
  </si>
  <si>
    <t>3. กรอกจำนวนนักเรียนลงในเซลล์ J4 ของแต่ละชีทเพียงตำแหน่งเดียว</t>
  </si>
  <si>
    <t>การจัดกิจกรรมการเรียนรู้ของครูมีประสิทธิภาพดีมาก      นักเรียนทุกกลุ่มสามารถเรียนรู้ได้ดี</t>
  </si>
  <si>
    <t>หมายถึง</t>
  </si>
  <si>
    <t>เป็นมาตรฐานการเรียนรู้ที่ครูไม่ถนัด ทำให้นักเรียนเกิดความสับสนในเนื้อหา ครูควรปรับความคิดรวบยอดเกี่ยวกับมาตรฐานนี้</t>
  </si>
  <si>
    <t>เป็นชีทสำหรับสรุปการวิเคราะห์ผล และแสดงแนวโน้มการพัฒนา 4 ปีการศึกษา</t>
  </si>
  <si>
    <t xml:space="preserve">การจัดกิจกรรมการเรียนรู้ของครูยังไม่มีประสิทธิภาพ            นักเรียนบางกลุ่มสามารถเรียนรู้ได้ดี </t>
  </si>
  <si>
    <t>การจัดกิจกรรมการเรียนรู้ของครูยังไม่มีประสิทธิภาพ            นักเรียนทุกกลุ่มไม่สามารถเรียนรู้ได้</t>
  </si>
  <si>
    <r>
      <rPr>
        <b/>
        <u/>
        <sz val="16"/>
        <rFont val="DilleniaUPC"/>
        <family val="1"/>
      </rPr>
      <t xml:space="preserve">พัฒนาโปรแกรมโดย </t>
    </r>
    <r>
      <rPr>
        <b/>
        <sz val="16"/>
        <rFont val="DilleniaUPC"/>
        <family val="1"/>
      </rPr>
      <t xml:space="preserve"> </t>
    </r>
  </si>
  <si>
    <t>(โปรแกรมนี้สำหรับการวิเคราะห์ผลการประเมินคุณภาพการศึกษาขั้นพื้นฐาน ของผู้เรียนในจังหวัดแพร่ เท่านั้น)</t>
  </si>
  <si>
    <t>ReadMe O-NET P.6</t>
  </si>
  <si>
    <r>
      <t xml:space="preserve">เพื่อวิเคราะห์คุณภาพการจัดกิจกรรมการเรียนรู้ในระดับชั้นประถมศึกษาปีที่ 6                  จำแนกรายมาตรฐาน </t>
    </r>
    <r>
      <rPr>
        <b/>
        <sz val="16"/>
        <color indexed="60"/>
        <rFont val="DilleniaUPC"/>
        <family val="1"/>
      </rPr>
      <t xml:space="preserve">  
</t>
    </r>
  </si>
  <si>
    <t>โรงเรียน</t>
  </si>
  <si>
    <t xml:space="preserve"> ระดับชั้นประถมศึกษาปีที่ 6  ปีการศึกษา 2559-2562 จังหวัดลำปาง</t>
  </si>
  <si>
    <t>ดร.พิชญา  ดีมี tel : 089-8567115 E-mail : phitchaya.dee@gmail.com</t>
  </si>
  <si>
    <t>ดร.สุรางค์ เตชะแก้ว  tel : 085-0314849  E-mail : tanteynong@yahoo.com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</si>
</sst>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"/>
    </font>
    <font>
      <sz val="10"/>
      <name val="Arial"/>
      <family val="2"/>
    </font>
    <font>
      <sz val="16"/>
      <name val="DilleniaUPC"/>
      <family val="1"/>
    </font>
    <font>
      <b/>
      <sz val="16"/>
      <name val="DilleniaUPC"/>
      <family val="1"/>
    </font>
    <font>
      <sz val="15"/>
      <name val="DilleniaUPC"/>
      <family val="1"/>
    </font>
    <font>
      <b/>
      <sz val="15"/>
      <name val="DilleniaUPC"/>
      <family val="1"/>
    </font>
    <font>
      <b/>
      <sz val="22"/>
      <name val="DilleniaUPC"/>
      <family val="1"/>
    </font>
    <font>
      <b/>
      <sz val="14"/>
      <name val="DilleniaUPC"/>
      <family val="1"/>
    </font>
    <font>
      <b/>
      <sz val="16"/>
      <color indexed="60"/>
      <name val="DilleniaUPC"/>
      <family val="1"/>
    </font>
    <font>
      <b/>
      <u/>
      <sz val="16"/>
      <name val="DilleniaUPC"/>
      <family val="1"/>
    </font>
    <font>
      <sz val="10"/>
      <name val="Arial"/>
      <family val="2"/>
    </font>
    <font>
      <b/>
      <sz val="16"/>
      <name val="TH SarabunPSK"/>
      <family val="2"/>
    </font>
    <font>
      <sz val="11"/>
      <name val="Calibri"/>
      <family val="2"/>
    </font>
    <font>
      <sz val="16"/>
      <name val="TH SarabunPSK"/>
      <family val="2"/>
    </font>
    <font>
      <b/>
      <u/>
      <sz val="20"/>
      <name val="DilleniaUPC"/>
      <family val="1"/>
    </font>
    <font>
      <b/>
      <u/>
      <sz val="16"/>
      <color indexed="62"/>
      <name val="DilleniaUPC"/>
      <family val="1"/>
    </font>
    <font>
      <b/>
      <sz val="28"/>
      <name val="DilleniaUPC"/>
      <family val="1"/>
    </font>
    <font>
      <sz val="11"/>
      <color theme="1"/>
      <name val="Tahoma"/>
      <family val="2"/>
      <scheme val="minor"/>
    </font>
    <font>
      <sz val="16"/>
      <color theme="1"/>
      <name val="DilleniaUPC"/>
      <family val="1"/>
    </font>
    <font>
      <b/>
      <sz val="16"/>
      <color rgb="FFFF0000"/>
      <name val="DilleniaUPC"/>
      <family val="1"/>
    </font>
    <font>
      <b/>
      <sz val="15"/>
      <color rgb="FFFF0000"/>
      <name val="DilleniaUPC"/>
      <family val="1"/>
    </font>
    <font>
      <sz val="15"/>
      <color theme="1"/>
      <name val="DilleniaUPC"/>
      <family val="1"/>
    </font>
    <font>
      <b/>
      <sz val="16"/>
      <color theme="1"/>
      <name val="DilleniaUPC"/>
      <family val="1"/>
    </font>
    <font>
      <b/>
      <sz val="15"/>
      <color theme="1"/>
      <name val="DilleniaUPC"/>
      <family val="1"/>
    </font>
    <font>
      <sz val="16"/>
      <color rgb="FFFF0000"/>
      <name val="DilleniaUPC"/>
      <family val="1"/>
    </font>
    <font>
      <b/>
      <sz val="16"/>
      <color theme="0"/>
      <name val="DilleniaUPC"/>
      <family val="1"/>
    </font>
    <font>
      <sz val="16"/>
      <color theme="0"/>
      <name val="DilleniaUPC"/>
      <family val="1"/>
    </font>
    <font>
      <b/>
      <sz val="16"/>
      <color theme="1"/>
      <name val="TH SarabunPSK"/>
      <family val="2"/>
    </font>
    <font>
      <b/>
      <sz val="18"/>
      <color theme="1"/>
      <name val="DilleniaUPC"/>
      <family val="1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0000"/>
      <name val="DilleniaUPC"/>
      <family val="1"/>
    </font>
    <font>
      <sz val="16"/>
      <color rgb="FF000000"/>
      <name val="DilleniaUPC"/>
      <family val="1"/>
    </font>
    <font>
      <b/>
      <sz val="28"/>
      <color theme="1"/>
      <name val="DilleniaUPC"/>
      <family val="1"/>
    </font>
    <font>
      <b/>
      <sz val="24"/>
      <color theme="1"/>
      <name val="DilleniaUPC"/>
      <family val="1"/>
    </font>
    <font>
      <b/>
      <u/>
      <sz val="20"/>
      <color theme="1"/>
      <name val="DilleniaUPC"/>
      <family val="1"/>
    </font>
  </fonts>
  <fills count="5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E7E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1EFF5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FFFDFB"/>
        <bgColor indexed="64"/>
      </patternFill>
    </fill>
    <fill>
      <patternFill patternType="solid">
        <fgColor rgb="FFD1F7FB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rgb="FFEDD7ED"/>
        <bgColor indexed="64"/>
      </patternFill>
    </fill>
    <fill>
      <patternFill patternType="solid">
        <fgColor rgb="FFF4E8F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FF1B7"/>
        <bgColor indexed="64"/>
      </patternFill>
    </fill>
    <fill>
      <patternFill patternType="solid">
        <fgColor rgb="FFFFFAE7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CF4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92CDDC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7" fillId="0" borderId="0"/>
    <xf numFmtId="0" fontId="1" fillId="0" borderId="0"/>
    <xf numFmtId="0" fontId="12" fillId="0" borderId="0"/>
    <xf numFmtId="0" fontId="10" fillId="2" borderId="60" applyNumberFormat="0" applyFont="0" applyAlignment="0" applyProtection="0"/>
  </cellStyleXfs>
  <cellXfs count="740">
    <xf numFmtId="0" fontId="0" fillId="0" borderId="0" xfId="0"/>
    <xf numFmtId="0" fontId="2" fillId="0" borderId="0" xfId="0" applyFont="1" applyFill="1" applyProtection="1"/>
    <xf numFmtId="0" fontId="18" fillId="0" borderId="0" xfId="0" applyFont="1" applyFill="1" applyAlignment="1" applyProtection="1">
      <alignment horizontal="center" vertical="center"/>
    </xf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2" fontId="3" fillId="0" borderId="1" xfId="1" applyNumberFormat="1" applyFont="1" applyFill="1" applyBorder="1" applyAlignment="1" applyProtection="1">
      <alignment horizontal="center" vertical="center"/>
    </xf>
    <xf numFmtId="2" fontId="3" fillId="0" borderId="2" xfId="1" applyNumberFormat="1" applyFont="1" applyFill="1" applyBorder="1" applyAlignment="1" applyProtection="1">
      <alignment horizontal="center" vertical="center"/>
    </xf>
    <xf numFmtId="2" fontId="3" fillId="0" borderId="3" xfId="1" applyNumberFormat="1" applyFont="1" applyFill="1" applyBorder="1" applyAlignment="1" applyProtection="1">
      <alignment horizontal="center" vertical="center"/>
    </xf>
    <xf numFmtId="2" fontId="3" fillId="0" borderId="4" xfId="1" applyNumberFormat="1" applyFont="1" applyFill="1" applyBorder="1" applyAlignment="1" applyProtection="1">
      <alignment horizontal="center" vertical="center"/>
    </xf>
    <xf numFmtId="2" fontId="3" fillId="0" borderId="5" xfId="1" applyNumberFormat="1" applyFont="1" applyFill="1" applyBorder="1" applyAlignment="1" applyProtection="1">
      <alignment horizontal="center" vertical="center"/>
    </xf>
    <xf numFmtId="2" fontId="3" fillId="0" borderId="6" xfId="1" applyNumberFormat="1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2" fillId="0" borderId="0" xfId="0" applyFont="1" applyFill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 applyProtection="1"/>
    <xf numFmtId="0" fontId="3" fillId="4" borderId="7" xfId="0" applyFont="1" applyFill="1" applyBorder="1" applyAlignment="1" applyProtection="1">
      <alignment horizontal="center" vertical="center" wrapText="1" readingOrder="1"/>
    </xf>
    <xf numFmtId="2" fontId="20" fillId="0" borderId="0" xfId="0" applyNumberFormat="1" applyFont="1" applyFill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2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22" fillId="7" borderId="8" xfId="0" applyFont="1" applyFill="1" applyBorder="1" applyAlignment="1" applyProtection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 applyProtection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 applyProtection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2" fillId="13" borderId="11" xfId="0" applyFont="1" applyFill="1" applyBorder="1" applyAlignment="1" applyProtection="1">
      <alignment horizontal="center" vertical="center" wrapText="1"/>
    </xf>
    <xf numFmtId="0" fontId="2" fillId="14" borderId="9" xfId="0" applyFont="1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 vertical="center" wrapText="1"/>
    </xf>
    <xf numFmtId="0" fontId="22" fillId="15" borderId="2" xfId="0" applyFont="1" applyFill="1" applyBorder="1" applyAlignment="1" applyProtection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2" fillId="17" borderId="5" xfId="0" applyFont="1" applyFill="1" applyBorder="1" applyAlignment="1" applyProtection="1">
      <alignment horizontal="center" vertical="center" wrapText="1"/>
    </xf>
    <xf numFmtId="0" fontId="2" fillId="18" borderId="3" xfId="0" applyFont="1" applyFill="1" applyBorder="1" applyAlignment="1">
      <alignment horizontal="center" vertical="center" wrapText="1"/>
    </xf>
    <xf numFmtId="0" fontId="2" fillId="18" borderId="6" xfId="0" applyFont="1" applyFill="1" applyBorder="1" applyAlignment="1">
      <alignment horizontal="center" vertical="center" wrapText="1"/>
    </xf>
    <xf numFmtId="0" fontId="22" fillId="19" borderId="2" xfId="0" applyFont="1" applyFill="1" applyBorder="1" applyAlignment="1" applyProtection="1">
      <alignment horizontal="center" vertical="center" wrapText="1"/>
    </xf>
    <xf numFmtId="0" fontId="2" fillId="20" borderId="3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>
      <alignment horizontal="center" vertical="center" wrapText="1"/>
    </xf>
    <xf numFmtId="0" fontId="22" fillId="21" borderId="2" xfId="0" applyFont="1" applyFill="1" applyBorder="1" applyAlignment="1" applyProtection="1">
      <alignment horizontal="center" vertical="center" wrapText="1"/>
    </xf>
    <xf numFmtId="0" fontId="2" fillId="22" borderId="3" xfId="0" applyFont="1" applyFill="1" applyBorder="1" applyAlignment="1">
      <alignment horizontal="center" vertical="center" wrapText="1"/>
    </xf>
    <xf numFmtId="0" fontId="2" fillId="22" borderId="4" xfId="0" applyFont="1" applyFill="1" applyBorder="1" applyAlignment="1">
      <alignment horizontal="center" vertical="center" wrapText="1"/>
    </xf>
    <xf numFmtId="0" fontId="22" fillId="23" borderId="1" xfId="0" applyFont="1" applyFill="1" applyBorder="1" applyAlignment="1" applyProtection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 applyProtection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 applyProtection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2" fillId="11" borderId="2" xfId="0" applyFont="1" applyFill="1" applyBorder="1" applyAlignment="1" applyProtection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2" fillId="13" borderId="5" xfId="0" applyFont="1" applyFill="1" applyBorder="1" applyAlignment="1" applyProtection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vertical="center" wrapText="1"/>
    </xf>
    <xf numFmtId="0" fontId="24" fillId="3" borderId="3" xfId="0" applyFont="1" applyFill="1" applyBorder="1" applyAlignment="1" applyProtection="1">
      <alignment horizontal="center" vertical="center" wrapText="1"/>
    </xf>
    <xf numFmtId="0" fontId="24" fillId="3" borderId="4" xfId="0" applyFont="1" applyFill="1" applyBorder="1" applyAlignment="1" applyProtection="1">
      <alignment horizontal="center" vertical="center" wrapText="1"/>
    </xf>
    <xf numFmtId="0" fontId="24" fillId="3" borderId="6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 readingOrder="1"/>
    </xf>
    <xf numFmtId="0" fontId="22" fillId="15" borderId="8" xfId="0" applyFont="1" applyFill="1" applyBorder="1" applyAlignment="1" applyProtection="1">
      <alignment horizontal="center" vertical="center" wrapText="1"/>
    </xf>
    <xf numFmtId="0" fontId="2" fillId="16" borderId="9" xfId="0" applyFont="1" applyFill="1" applyBorder="1" applyAlignment="1">
      <alignment horizontal="center" vertical="center" wrapText="1"/>
    </xf>
    <xf numFmtId="0" fontId="2" fillId="16" borderId="10" xfId="0" applyFont="1" applyFill="1" applyBorder="1" applyAlignment="1">
      <alignment horizontal="center" vertical="center" wrapText="1"/>
    </xf>
    <xf numFmtId="0" fontId="22" fillId="17" borderId="11" xfId="0" applyFont="1" applyFill="1" applyBorder="1" applyAlignment="1" applyProtection="1">
      <alignment horizontal="center" vertical="center" wrapText="1"/>
    </xf>
    <xf numFmtId="0" fontId="2" fillId="18" borderId="9" xfId="0" applyFont="1" applyFill="1" applyBorder="1" applyAlignment="1">
      <alignment horizontal="center" vertical="center" wrapText="1"/>
    </xf>
    <xf numFmtId="0" fontId="2" fillId="18" borderId="12" xfId="0" applyFont="1" applyFill="1" applyBorder="1" applyAlignment="1">
      <alignment horizontal="center" vertical="center" wrapText="1"/>
    </xf>
    <xf numFmtId="0" fontId="22" fillId="19" borderId="8" xfId="0" applyFont="1" applyFill="1" applyBorder="1" applyAlignment="1" applyProtection="1">
      <alignment horizontal="center" vertical="center" wrapText="1"/>
    </xf>
    <xf numFmtId="0" fontId="2" fillId="20" borderId="9" xfId="0" applyFont="1" applyFill="1" applyBorder="1" applyAlignment="1">
      <alignment horizontal="center" vertical="center" wrapText="1"/>
    </xf>
    <xf numFmtId="0" fontId="22" fillId="21" borderId="8" xfId="0" applyFont="1" applyFill="1" applyBorder="1" applyAlignment="1" applyProtection="1">
      <alignment horizontal="center" vertical="center" wrapText="1"/>
    </xf>
    <xf numFmtId="0" fontId="2" fillId="22" borderId="9" xfId="0" applyFont="1" applyFill="1" applyBorder="1" applyAlignment="1">
      <alignment horizontal="center" vertical="center" wrapText="1"/>
    </xf>
    <xf numFmtId="0" fontId="2" fillId="22" borderId="10" xfId="0" applyFont="1" applyFill="1" applyBorder="1" applyAlignment="1">
      <alignment horizontal="center" vertical="center" wrapText="1"/>
    </xf>
    <xf numFmtId="0" fontId="22" fillId="23" borderId="14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2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Protection="1"/>
    <xf numFmtId="0" fontId="25" fillId="24" borderId="15" xfId="2" applyFont="1" applyFill="1" applyBorder="1" applyAlignment="1" applyProtection="1">
      <alignment horizontal="center" vertical="center"/>
    </xf>
    <xf numFmtId="0" fontId="2" fillId="0" borderId="0" xfId="2" applyFont="1" applyAlignment="1" applyProtection="1">
      <alignment vertical="top"/>
    </xf>
    <xf numFmtId="0" fontId="26" fillId="0" borderId="0" xfId="2" applyFont="1" applyProtection="1"/>
    <xf numFmtId="0" fontId="25" fillId="25" borderId="15" xfId="2" applyFont="1" applyFill="1" applyBorder="1" applyAlignment="1" applyProtection="1">
      <alignment horizontal="center" vertical="center"/>
    </xf>
    <xf numFmtId="0" fontId="25" fillId="26" borderId="15" xfId="2" applyFont="1" applyFill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/>
    </xf>
    <xf numFmtId="0" fontId="3" fillId="0" borderId="0" xfId="0" applyFont="1" applyFill="1" applyAlignment="1" applyProtection="1">
      <alignment horizontal="center" wrapText="1"/>
    </xf>
    <xf numFmtId="0" fontId="3" fillId="0" borderId="0" xfId="0" applyFont="1" applyFill="1" applyAlignment="1" applyProtection="1">
      <alignment wrapText="1"/>
    </xf>
    <xf numFmtId="0" fontId="24" fillId="3" borderId="13" xfId="0" applyFont="1" applyFill="1" applyBorder="1" applyAlignment="1" applyProtection="1">
      <alignment horizontal="center" vertical="center" wrapText="1"/>
    </xf>
    <xf numFmtId="2" fontId="2" fillId="0" borderId="13" xfId="1" applyNumberFormat="1" applyFont="1" applyFill="1" applyBorder="1" applyAlignment="1" applyProtection="1">
      <alignment horizontal="center" vertical="center"/>
    </xf>
    <xf numFmtId="0" fontId="19" fillId="3" borderId="13" xfId="0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2" fillId="27" borderId="13" xfId="0" applyFont="1" applyFill="1" applyBorder="1" applyAlignment="1" applyProtection="1">
      <alignment horizontal="center" vertical="center" wrapText="1"/>
    </xf>
    <xf numFmtId="2" fontId="3" fillId="0" borderId="13" xfId="1" applyNumberFormat="1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22" fillId="28" borderId="1" xfId="0" applyFont="1" applyFill="1" applyBorder="1" applyAlignment="1" applyProtection="1">
      <alignment horizontal="center" vertical="center"/>
    </xf>
    <xf numFmtId="0" fontId="22" fillId="29" borderId="1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/>
    </xf>
    <xf numFmtId="0" fontId="27" fillId="28" borderId="16" xfId="0" applyFont="1" applyFill="1" applyBorder="1" applyAlignment="1" applyProtection="1">
      <alignment horizontal="center" vertical="center"/>
    </xf>
    <xf numFmtId="0" fontId="11" fillId="28" borderId="17" xfId="0" applyFont="1" applyFill="1" applyBorder="1" applyAlignment="1" applyProtection="1">
      <alignment horizontal="center" vertical="center"/>
    </xf>
    <xf numFmtId="49" fontId="27" fillId="29" borderId="18" xfId="0" applyNumberFormat="1" applyFont="1" applyFill="1" applyBorder="1" applyAlignment="1" applyProtection="1">
      <alignment horizontal="center" vertical="center"/>
    </xf>
    <xf numFmtId="0" fontId="11" fillId="29" borderId="19" xfId="0" applyFont="1" applyFill="1" applyBorder="1" applyAlignment="1" applyProtection="1">
      <alignment horizontal="center" vertical="center"/>
    </xf>
    <xf numFmtId="0" fontId="2" fillId="28" borderId="1" xfId="0" applyFont="1" applyFill="1" applyBorder="1" applyAlignment="1" applyProtection="1">
      <alignment horizontal="center"/>
    </xf>
    <xf numFmtId="0" fontId="2" fillId="29" borderId="1" xfId="0" applyFont="1" applyFill="1" applyBorder="1" applyAlignment="1" applyProtection="1">
      <alignment horizontal="center"/>
    </xf>
    <xf numFmtId="0" fontId="28" fillId="6" borderId="1" xfId="0" applyFont="1" applyFill="1" applyBorder="1" applyAlignment="1" applyProtection="1">
      <alignment horizontal="center" vertical="center"/>
    </xf>
    <xf numFmtId="0" fontId="22" fillId="5" borderId="20" xfId="0" applyFont="1" applyFill="1" applyBorder="1" applyAlignment="1" applyProtection="1">
      <alignment horizontal="center" vertical="center"/>
    </xf>
    <xf numFmtId="0" fontId="2" fillId="19" borderId="0" xfId="2" applyFont="1" applyFill="1" applyAlignment="1" applyProtection="1">
      <alignment horizontal="center"/>
    </xf>
    <xf numFmtId="0" fontId="3" fillId="0" borderId="0" xfId="2" applyFont="1" applyProtection="1"/>
    <xf numFmtId="0" fontId="2" fillId="0" borderId="0" xfId="2" applyFont="1" applyAlignment="1" applyProtection="1">
      <alignment vertical="top" wrapText="1"/>
    </xf>
    <xf numFmtId="0" fontId="2" fillId="0" borderId="61" xfId="2" applyFont="1" applyBorder="1" applyAlignment="1" applyProtection="1">
      <alignment vertical="top" wrapText="1"/>
    </xf>
    <xf numFmtId="0" fontId="25" fillId="30" borderId="0" xfId="2" applyFont="1" applyFill="1" applyAlignment="1" applyProtection="1">
      <alignment horizontal="center"/>
    </xf>
    <xf numFmtId="0" fontId="2" fillId="0" borderId="62" xfId="2" applyFont="1" applyBorder="1" applyProtection="1"/>
    <xf numFmtId="0" fontId="2" fillId="0" borderId="63" xfId="2" applyFont="1" applyFill="1" applyBorder="1" applyAlignment="1" applyProtection="1">
      <alignment horizontal="center"/>
    </xf>
    <xf numFmtId="0" fontId="2" fillId="0" borderId="64" xfId="2" applyFont="1" applyBorder="1" applyProtection="1"/>
    <xf numFmtId="0" fontId="2" fillId="0" borderId="0" xfId="2" applyFont="1" applyAlignment="1" applyProtection="1">
      <alignment horizontal="left"/>
    </xf>
    <xf numFmtId="0" fontId="25" fillId="0" borderId="0" xfId="2" applyFont="1" applyFill="1" applyAlignment="1" applyProtection="1">
      <alignment horizontal="center"/>
    </xf>
    <xf numFmtId="0" fontId="25" fillId="0" borderId="0" xfId="2" applyFont="1" applyFill="1" applyBorder="1" applyAlignment="1" applyProtection="1">
      <alignment horizontal="left" vertical="top"/>
    </xf>
    <xf numFmtId="0" fontId="28" fillId="6" borderId="14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0" fontId="22" fillId="5" borderId="16" xfId="0" applyFont="1" applyFill="1" applyBorder="1" applyAlignment="1" applyProtection="1">
      <alignment horizontal="center" vertical="center"/>
    </xf>
    <xf numFmtId="0" fontId="22" fillId="0" borderId="21" xfId="0" applyFont="1" applyFill="1" applyBorder="1" applyAlignment="1" applyProtection="1">
      <alignment horizontal="center" vertical="center" wrapText="1"/>
    </xf>
    <xf numFmtId="0" fontId="22" fillId="0" borderId="22" xfId="0" applyFont="1" applyFill="1" applyBorder="1" applyAlignment="1" applyProtection="1">
      <alignment horizontal="center" vertical="center" wrapText="1"/>
    </xf>
    <xf numFmtId="0" fontId="22" fillId="0" borderId="23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11" fillId="31" borderId="24" xfId="0" applyFont="1" applyFill="1" applyBorder="1" applyAlignment="1" applyProtection="1">
      <alignment horizontal="center" vertical="center"/>
    </xf>
    <xf numFmtId="0" fontId="11" fillId="31" borderId="19" xfId="0" applyFont="1" applyFill="1" applyBorder="1" applyAlignment="1" applyProtection="1">
      <alignment horizontal="center" vertical="center"/>
    </xf>
    <xf numFmtId="0" fontId="22" fillId="31" borderId="13" xfId="0" applyFont="1" applyFill="1" applyBorder="1" applyAlignment="1" applyProtection="1">
      <alignment horizontal="center" vertical="center" wrapText="1"/>
    </xf>
    <xf numFmtId="0" fontId="2" fillId="31" borderId="13" xfId="0" applyFont="1" applyFill="1" applyBorder="1" applyAlignment="1" applyProtection="1">
      <alignment horizontal="center"/>
    </xf>
    <xf numFmtId="0" fontId="22" fillId="0" borderId="25" xfId="0" applyFont="1" applyFill="1" applyBorder="1" applyAlignment="1" applyProtection="1">
      <alignment horizontal="center" wrapText="1"/>
      <protection locked="0"/>
    </xf>
    <xf numFmtId="2" fontId="3" fillId="0" borderId="15" xfId="1" applyNumberFormat="1" applyFont="1" applyFill="1" applyBorder="1" applyAlignment="1" applyProtection="1">
      <alignment horizontal="center" vertical="center"/>
    </xf>
    <xf numFmtId="0" fontId="2" fillId="11" borderId="15" xfId="0" applyFont="1" applyFill="1" applyBorder="1" applyAlignment="1" applyProtection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 wrapText="1"/>
    </xf>
    <xf numFmtId="0" fontId="2" fillId="35" borderId="15" xfId="0" applyFont="1" applyFill="1" applyBorder="1" applyAlignment="1" applyProtection="1">
      <alignment horizontal="center" vertical="center" wrapText="1"/>
    </xf>
    <xf numFmtId="0" fontId="2" fillId="35" borderId="27" xfId="0" applyFont="1" applyFill="1" applyBorder="1" applyAlignment="1" applyProtection="1">
      <alignment horizontal="center" vertical="center" wrapText="1"/>
    </xf>
    <xf numFmtId="2" fontId="3" fillId="11" borderId="15" xfId="1" applyNumberFormat="1" applyFont="1" applyFill="1" applyBorder="1" applyAlignment="1" applyProtection="1">
      <alignment horizontal="center" vertical="center"/>
    </xf>
    <xf numFmtId="2" fontId="3" fillId="5" borderId="15" xfId="1" applyNumberFormat="1" applyFont="1" applyFill="1" applyBorder="1" applyAlignment="1" applyProtection="1">
      <alignment horizontal="center" vertical="center"/>
    </xf>
    <xf numFmtId="0" fontId="18" fillId="19" borderId="15" xfId="0" applyFont="1" applyFill="1" applyBorder="1" applyAlignment="1" applyProtection="1">
      <alignment horizontal="center" vertical="center" wrapText="1"/>
    </xf>
    <xf numFmtId="2" fontId="22" fillId="19" borderId="15" xfId="1" applyNumberFormat="1" applyFont="1" applyFill="1" applyBorder="1" applyAlignment="1" applyProtection="1">
      <alignment horizontal="center" vertical="center"/>
    </xf>
    <xf numFmtId="0" fontId="18" fillId="19" borderId="27" xfId="0" applyFont="1" applyFill="1" applyBorder="1" applyAlignment="1" applyProtection="1">
      <alignment horizontal="center" vertical="center" wrapText="1"/>
    </xf>
    <xf numFmtId="0" fontId="22" fillId="37" borderId="28" xfId="0" applyFont="1" applyFill="1" applyBorder="1" applyAlignment="1" applyProtection="1">
      <alignment horizontal="center" wrapText="1"/>
    </xf>
    <xf numFmtId="0" fontId="22" fillId="37" borderId="8" xfId="0" applyFont="1" applyFill="1" applyBorder="1" applyAlignment="1" applyProtection="1">
      <alignment horizontal="center" vertical="center" wrapText="1" readingOrder="1"/>
    </xf>
    <xf numFmtId="2" fontId="22" fillId="34" borderId="29" xfId="1" applyNumberFormat="1" applyFont="1" applyFill="1" applyBorder="1" applyAlignment="1" applyProtection="1">
      <alignment horizontal="center"/>
    </xf>
    <xf numFmtId="0" fontId="22" fillId="37" borderId="30" xfId="0" applyFont="1" applyFill="1" applyBorder="1" applyAlignment="1" applyProtection="1">
      <alignment horizontal="center" vertical="center" wrapText="1" readingOrder="1"/>
    </xf>
    <xf numFmtId="0" fontId="22" fillId="37" borderId="29" xfId="0" applyFont="1" applyFill="1" applyBorder="1" applyAlignment="1" applyProtection="1">
      <alignment horizontal="center" vertical="center" wrapText="1" readingOrder="1"/>
    </xf>
    <xf numFmtId="0" fontId="22" fillId="37" borderId="25" xfId="0" applyFont="1" applyFill="1" applyBorder="1" applyAlignment="1" applyProtection="1">
      <alignment horizontal="center" vertical="center" wrapText="1" readingOrder="1"/>
    </xf>
    <xf numFmtId="0" fontId="18" fillId="19" borderId="15" xfId="0" applyFont="1" applyFill="1" applyBorder="1" applyAlignment="1" applyProtection="1">
      <alignment horizontal="center" wrapText="1"/>
    </xf>
    <xf numFmtId="2" fontId="22" fillId="19" borderId="15" xfId="1" applyNumberFormat="1" applyFont="1" applyFill="1" applyBorder="1" applyAlignment="1" applyProtection="1">
      <alignment horizontal="center"/>
    </xf>
    <xf numFmtId="0" fontId="22" fillId="0" borderId="22" xfId="0" applyFont="1" applyFill="1" applyBorder="1" applyAlignment="1" applyProtection="1">
      <alignment horizontal="center" wrapText="1"/>
    </xf>
    <xf numFmtId="0" fontId="18" fillId="19" borderId="27" xfId="0" applyFont="1" applyFill="1" applyBorder="1" applyAlignment="1" applyProtection="1">
      <alignment horizontal="center" wrapText="1"/>
    </xf>
    <xf numFmtId="0" fontId="22" fillId="0" borderId="23" xfId="0" applyFont="1" applyFill="1" applyBorder="1" applyAlignment="1" applyProtection="1">
      <alignment horizontal="center" wrapText="1"/>
    </xf>
    <xf numFmtId="0" fontId="3" fillId="0" borderId="22" xfId="0" applyFont="1" applyFill="1" applyBorder="1" applyAlignment="1" applyProtection="1">
      <alignment horizontal="center" wrapText="1"/>
    </xf>
    <xf numFmtId="0" fontId="3" fillId="0" borderId="23" xfId="0" applyFont="1" applyFill="1" applyBorder="1" applyAlignment="1" applyProtection="1">
      <alignment horizontal="center" wrapText="1"/>
    </xf>
    <xf numFmtId="0" fontId="2" fillId="11" borderId="15" xfId="0" applyFont="1" applyFill="1" applyBorder="1" applyAlignment="1" applyProtection="1">
      <alignment horizontal="center" wrapText="1"/>
    </xf>
    <xf numFmtId="2" fontId="3" fillId="11" borderId="15" xfId="1" applyNumberFormat="1" applyFont="1" applyFill="1" applyBorder="1" applyAlignment="1" applyProtection="1">
      <alignment horizontal="center"/>
    </xf>
    <xf numFmtId="0" fontId="2" fillId="35" borderId="15" xfId="0" applyFont="1" applyFill="1" applyBorder="1" applyAlignment="1" applyProtection="1">
      <alignment horizontal="center" wrapText="1"/>
    </xf>
    <xf numFmtId="2" fontId="3" fillId="0" borderId="15" xfId="1" applyNumberFormat="1" applyFont="1" applyFill="1" applyBorder="1" applyAlignment="1" applyProtection="1">
      <alignment horizontal="center"/>
    </xf>
    <xf numFmtId="0" fontId="2" fillId="5" borderId="15" xfId="0" applyFont="1" applyFill="1" applyBorder="1" applyAlignment="1" applyProtection="1">
      <alignment horizontal="center" wrapText="1"/>
    </xf>
    <xf numFmtId="2" fontId="3" fillId="5" borderId="15" xfId="1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vertical="center"/>
    </xf>
    <xf numFmtId="0" fontId="22" fillId="37" borderId="28" xfId="0" applyFont="1" applyFill="1" applyBorder="1" applyAlignment="1" applyProtection="1">
      <alignment horizontal="center" vertical="center" wrapText="1"/>
    </xf>
    <xf numFmtId="2" fontId="22" fillId="11" borderId="29" xfId="0" applyNumberFormat="1" applyFont="1" applyFill="1" applyBorder="1" applyAlignment="1">
      <alignment horizontal="center"/>
    </xf>
    <xf numFmtId="2" fontId="22" fillId="11" borderId="25" xfId="0" applyNumberFormat="1" applyFont="1" applyFill="1" applyBorder="1" applyAlignment="1">
      <alignment horizontal="center"/>
    </xf>
    <xf numFmtId="0" fontId="22" fillId="37" borderId="2" xfId="0" applyFont="1" applyFill="1" applyBorder="1" applyAlignment="1" applyProtection="1">
      <alignment horizontal="center" vertical="center" wrapText="1" readingOrder="1"/>
    </xf>
    <xf numFmtId="0" fontId="22" fillId="37" borderId="14" xfId="0" applyFont="1" applyFill="1" applyBorder="1" applyAlignment="1" applyProtection="1">
      <alignment horizontal="center" vertical="center" wrapText="1" readingOrder="1"/>
    </xf>
    <xf numFmtId="0" fontId="22" fillId="37" borderId="31" xfId="0" applyFont="1" applyFill="1" applyBorder="1" applyAlignment="1" applyProtection="1">
      <alignment horizontal="center" vertical="center" wrapText="1" readingOrder="1"/>
    </xf>
    <xf numFmtId="0" fontId="22" fillId="37" borderId="17" xfId="0" applyFont="1" applyFill="1" applyBorder="1" applyAlignment="1" applyProtection="1">
      <alignment horizontal="center" vertical="center" wrapText="1" readingOrder="1"/>
    </xf>
    <xf numFmtId="0" fontId="22" fillId="37" borderId="16" xfId="0" applyFont="1" applyFill="1" applyBorder="1" applyAlignment="1" applyProtection="1">
      <alignment horizontal="center" vertical="center" wrapText="1" readingOrder="1"/>
    </xf>
    <xf numFmtId="0" fontId="2" fillId="0" borderId="32" xfId="0" applyFont="1" applyFill="1" applyBorder="1" applyProtection="1"/>
    <xf numFmtId="0" fontId="18" fillId="0" borderId="33" xfId="0" applyFont="1" applyFill="1" applyBorder="1" applyAlignment="1" applyProtection="1">
      <alignment horizontal="center" vertical="center"/>
    </xf>
    <xf numFmtId="0" fontId="22" fillId="31" borderId="0" xfId="0" applyFont="1" applyFill="1" applyBorder="1" applyAlignment="1" applyProtection="1">
      <alignment horizontal="center" vertical="center"/>
    </xf>
    <xf numFmtId="2" fontId="3" fillId="28" borderId="34" xfId="0" applyNumberFormat="1" applyFont="1" applyFill="1" applyBorder="1" applyAlignment="1" applyProtection="1">
      <alignment horizontal="center" vertical="center"/>
    </xf>
    <xf numFmtId="0" fontId="22" fillId="28" borderId="35" xfId="0" applyFont="1" applyFill="1" applyBorder="1" applyAlignment="1" applyProtection="1">
      <alignment horizontal="center" vertical="center"/>
    </xf>
    <xf numFmtId="2" fontId="3" fillId="38" borderId="34" xfId="0" applyNumberFormat="1" applyFont="1" applyFill="1" applyBorder="1" applyAlignment="1" applyProtection="1">
      <alignment horizontal="center" vertical="center"/>
    </xf>
    <xf numFmtId="0" fontId="22" fillId="38" borderId="32" xfId="0" applyFont="1" applyFill="1" applyBorder="1" applyAlignment="1" applyProtection="1">
      <alignment horizontal="center"/>
    </xf>
    <xf numFmtId="0" fontId="25" fillId="26" borderId="35" xfId="0" applyFont="1" applyFill="1" applyBorder="1" applyAlignment="1" applyProtection="1">
      <alignment horizontal="center"/>
    </xf>
    <xf numFmtId="49" fontId="29" fillId="26" borderId="16" xfId="0" applyNumberFormat="1" applyFont="1" applyFill="1" applyBorder="1" applyAlignment="1" applyProtection="1">
      <alignment horizontal="center" vertical="center"/>
    </xf>
    <xf numFmtId="0" fontId="29" fillId="26" borderId="17" xfId="0" applyFont="1" applyFill="1" applyBorder="1" applyAlignment="1" applyProtection="1">
      <alignment horizontal="center" vertical="center"/>
    </xf>
    <xf numFmtId="0" fontId="25" fillId="26" borderId="1" xfId="0" applyFont="1" applyFill="1" applyBorder="1" applyAlignment="1" applyProtection="1">
      <alignment horizontal="center" vertical="center"/>
    </xf>
    <xf numFmtId="0" fontId="26" fillId="26" borderId="1" xfId="0" applyFont="1" applyFill="1" applyBorder="1" applyAlignment="1" applyProtection="1">
      <alignment horizontal="center"/>
    </xf>
    <xf numFmtId="0" fontId="2" fillId="5" borderId="36" xfId="0" applyFont="1" applyFill="1" applyBorder="1" applyAlignment="1" applyProtection="1">
      <alignment horizontal="center" wrapText="1"/>
    </xf>
    <xf numFmtId="2" fontId="3" fillId="5" borderId="36" xfId="1" applyNumberFormat="1" applyFont="1" applyFill="1" applyBorder="1" applyAlignment="1" applyProtection="1">
      <alignment horizontal="center"/>
    </xf>
    <xf numFmtId="0" fontId="3" fillId="0" borderId="37" xfId="0" applyFont="1" applyFill="1" applyBorder="1" applyAlignment="1" applyProtection="1">
      <alignment horizontal="center" wrapText="1"/>
    </xf>
    <xf numFmtId="2" fontId="3" fillId="31" borderId="38" xfId="0" applyNumberFormat="1" applyFont="1" applyFill="1" applyBorder="1" applyAlignment="1" applyProtection="1">
      <alignment horizontal="center" vertical="center"/>
    </xf>
    <xf numFmtId="0" fontId="22" fillId="31" borderId="39" xfId="0" applyFont="1" applyFill="1" applyBorder="1" applyAlignment="1" applyProtection="1">
      <alignment horizontal="center" vertical="center"/>
    </xf>
    <xf numFmtId="2" fontId="22" fillId="5" borderId="15" xfId="0" applyNumberFormat="1" applyFont="1" applyFill="1" applyBorder="1" applyAlignment="1">
      <alignment horizontal="center"/>
    </xf>
    <xf numFmtId="2" fontId="22" fillId="39" borderId="15" xfId="0" applyNumberFormat="1" applyFont="1" applyFill="1" applyBorder="1" applyAlignment="1">
      <alignment horizontal="center"/>
    </xf>
    <xf numFmtId="0" fontId="2" fillId="40" borderId="0" xfId="2" applyFont="1" applyFill="1" applyAlignment="1" applyProtection="1">
      <alignment horizontal="center"/>
    </xf>
    <xf numFmtId="0" fontId="18" fillId="35" borderId="41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2" fillId="11" borderId="36" xfId="0" applyFont="1" applyFill="1" applyBorder="1" applyAlignment="1" applyProtection="1">
      <alignment horizontal="center" wrapText="1"/>
    </xf>
    <xf numFmtId="0" fontId="18" fillId="35" borderId="42" xfId="0" applyFont="1" applyFill="1" applyBorder="1" applyAlignment="1">
      <alignment horizontal="center" vertical="center" wrapText="1"/>
    </xf>
    <xf numFmtId="0" fontId="2" fillId="35" borderId="36" xfId="0" applyFont="1" applyFill="1" applyBorder="1" applyAlignment="1" applyProtection="1">
      <alignment horizontal="center" wrapText="1"/>
    </xf>
    <xf numFmtId="0" fontId="2" fillId="5" borderId="27" xfId="0" applyFont="1" applyFill="1" applyBorder="1" applyAlignment="1" applyProtection="1">
      <alignment horizontal="center" wrapText="1"/>
    </xf>
    <xf numFmtId="2" fontId="3" fillId="5" borderId="27" xfId="1" applyNumberFormat="1" applyFont="1" applyFill="1" applyBorder="1" applyAlignment="1" applyProtection="1">
      <alignment horizontal="center"/>
    </xf>
    <xf numFmtId="0" fontId="2" fillId="5" borderId="43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 applyProtection="1">
      <alignment horizontal="center" wrapText="1"/>
    </xf>
    <xf numFmtId="2" fontId="3" fillId="11" borderId="36" xfId="1" applyNumberFormat="1" applyFont="1" applyFill="1" applyBorder="1" applyAlignment="1" applyProtection="1">
      <alignment horizontal="center"/>
    </xf>
    <xf numFmtId="0" fontId="3" fillId="11" borderId="37" xfId="0" applyFont="1" applyFill="1" applyBorder="1" applyAlignment="1" applyProtection="1">
      <alignment horizontal="center" wrapText="1"/>
    </xf>
    <xf numFmtId="2" fontId="3" fillId="35" borderId="15" xfId="1" applyNumberFormat="1" applyFont="1" applyFill="1" applyBorder="1" applyAlignment="1" applyProtection="1">
      <alignment horizontal="center"/>
    </xf>
    <xf numFmtId="0" fontId="3" fillId="35" borderId="22" xfId="0" applyFont="1" applyFill="1" applyBorder="1" applyAlignment="1" applyProtection="1">
      <alignment horizontal="center" wrapText="1"/>
    </xf>
    <xf numFmtId="0" fontId="3" fillId="5" borderId="22" xfId="0" applyFont="1" applyFill="1" applyBorder="1" applyAlignment="1" applyProtection="1">
      <alignment horizontal="center" wrapText="1"/>
    </xf>
    <xf numFmtId="0" fontId="18" fillId="19" borderId="41" xfId="0" applyFont="1" applyFill="1" applyBorder="1" applyAlignment="1">
      <alignment horizontal="center" vertical="center" wrapText="1"/>
    </xf>
    <xf numFmtId="0" fontId="18" fillId="19" borderId="42" xfId="0" applyFont="1" applyFill="1" applyBorder="1" applyAlignment="1">
      <alignment horizontal="center" vertical="center" wrapText="1"/>
    </xf>
    <xf numFmtId="0" fontId="18" fillId="11" borderId="41" xfId="0" applyFont="1" applyFill="1" applyBorder="1" applyAlignment="1">
      <alignment horizontal="center" vertical="center" wrapText="1"/>
    </xf>
    <xf numFmtId="2" fontId="22" fillId="19" borderId="15" xfId="0" applyNumberFormat="1" applyFont="1" applyFill="1" applyBorder="1" applyAlignment="1">
      <alignment horizontal="center"/>
    </xf>
    <xf numFmtId="2" fontId="22" fillId="11" borderId="15" xfId="0" applyNumberFormat="1" applyFont="1" applyFill="1" applyBorder="1" applyAlignment="1">
      <alignment horizontal="center"/>
    </xf>
    <xf numFmtId="0" fontId="25" fillId="26" borderId="47" xfId="0" applyFont="1" applyFill="1" applyBorder="1" applyAlignment="1" applyProtection="1">
      <alignment horizontal="center"/>
    </xf>
    <xf numFmtId="2" fontId="25" fillId="26" borderId="1" xfId="0" applyNumberFormat="1" applyFont="1" applyFill="1" applyBorder="1" applyAlignment="1" applyProtection="1">
      <alignment horizontal="center" vertical="center"/>
    </xf>
    <xf numFmtId="0" fontId="3" fillId="11" borderId="22" xfId="0" applyFont="1" applyFill="1" applyBorder="1" applyAlignment="1" applyProtection="1">
      <alignment horizontal="center" vertical="center" wrapText="1"/>
    </xf>
    <xf numFmtId="0" fontId="2" fillId="11" borderId="36" xfId="0" applyFont="1" applyFill="1" applyBorder="1" applyAlignment="1" applyProtection="1">
      <alignment horizontal="center" vertical="center" wrapText="1"/>
    </xf>
    <xf numFmtId="2" fontId="3" fillId="11" borderId="36" xfId="1" applyNumberFormat="1" applyFont="1" applyFill="1" applyBorder="1" applyAlignment="1" applyProtection="1">
      <alignment horizontal="center" vertical="center"/>
    </xf>
    <xf numFmtId="0" fontId="3" fillId="11" borderId="37" xfId="0" applyFont="1" applyFill="1" applyBorder="1" applyAlignment="1" applyProtection="1">
      <alignment horizontal="center" vertical="center" wrapText="1"/>
    </xf>
    <xf numFmtId="2" fontId="3" fillId="35" borderId="27" xfId="1" applyNumberFormat="1" applyFont="1" applyFill="1" applyBorder="1" applyAlignment="1" applyProtection="1">
      <alignment horizontal="center" vertical="center"/>
    </xf>
    <xf numFmtId="0" fontId="3" fillId="35" borderId="23" xfId="0" applyFont="1" applyFill="1" applyBorder="1" applyAlignment="1" applyProtection="1">
      <alignment horizontal="center" vertical="center" wrapText="1"/>
    </xf>
    <xf numFmtId="0" fontId="2" fillId="5" borderId="27" xfId="0" applyFont="1" applyFill="1" applyBorder="1" applyAlignment="1" applyProtection="1">
      <alignment horizontal="center" vertical="center" wrapText="1"/>
    </xf>
    <xf numFmtId="2" fontId="3" fillId="5" borderId="27" xfId="1" applyNumberFormat="1" applyFont="1" applyFill="1" applyBorder="1" applyAlignment="1" applyProtection="1">
      <alignment horizontal="center" vertical="center"/>
    </xf>
    <xf numFmtId="0" fontId="3" fillId="5" borderId="23" xfId="0" applyFont="1" applyFill="1" applyBorder="1" applyAlignment="1" applyProtection="1">
      <alignment horizontal="center" vertical="center" wrapText="1"/>
    </xf>
    <xf numFmtId="0" fontId="22" fillId="11" borderId="28" xfId="0" applyFont="1" applyFill="1" applyBorder="1" applyAlignment="1" applyProtection="1">
      <alignment horizontal="center" wrapText="1"/>
    </xf>
    <xf numFmtId="2" fontId="22" fillId="11" borderId="30" xfId="0" applyNumberFormat="1" applyFont="1" applyFill="1" applyBorder="1" applyAlignment="1">
      <alignment horizontal="center"/>
    </xf>
    <xf numFmtId="2" fontId="22" fillId="39" borderId="22" xfId="0" applyNumberFormat="1" applyFont="1" applyFill="1" applyBorder="1" applyAlignment="1">
      <alignment horizontal="center"/>
    </xf>
    <xf numFmtId="2" fontId="22" fillId="39" borderId="27" xfId="0" applyNumberFormat="1" applyFont="1" applyFill="1" applyBorder="1" applyAlignment="1">
      <alignment horizontal="center"/>
    </xf>
    <xf numFmtId="2" fontId="22" fillId="39" borderId="23" xfId="0" applyNumberFormat="1" applyFont="1" applyFill="1" applyBorder="1" applyAlignment="1">
      <alignment horizontal="center"/>
    </xf>
    <xf numFmtId="2" fontId="22" fillId="19" borderId="36" xfId="0" applyNumberFormat="1" applyFont="1" applyFill="1" applyBorder="1" applyAlignment="1">
      <alignment horizontal="center"/>
    </xf>
    <xf numFmtId="2" fontId="22" fillId="39" borderId="36" xfId="0" applyNumberFormat="1" applyFont="1" applyFill="1" applyBorder="1" applyAlignment="1">
      <alignment horizontal="center"/>
    </xf>
    <xf numFmtId="2" fontId="22" fillId="39" borderId="37" xfId="0" applyNumberFormat="1" applyFont="1" applyFill="1" applyBorder="1" applyAlignment="1">
      <alignment horizontal="center"/>
    </xf>
    <xf numFmtId="2" fontId="22" fillId="11" borderId="36" xfId="0" applyNumberFormat="1" applyFont="1" applyFill="1" applyBorder="1" applyAlignment="1">
      <alignment horizontal="center"/>
    </xf>
    <xf numFmtId="2" fontId="22" fillId="5" borderId="27" xfId="0" applyNumberFormat="1" applyFont="1" applyFill="1" applyBorder="1" applyAlignment="1">
      <alignment horizontal="center"/>
    </xf>
    <xf numFmtId="2" fontId="22" fillId="35" borderId="15" xfId="0" applyNumberFormat="1" applyFont="1" applyFill="1" applyBorder="1" applyAlignment="1">
      <alignment horizontal="center"/>
    </xf>
    <xf numFmtId="2" fontId="22" fillId="35" borderId="36" xfId="0" applyNumberFormat="1" applyFont="1" applyFill="1" applyBorder="1" applyAlignment="1">
      <alignment horizontal="center"/>
    </xf>
    <xf numFmtId="2" fontId="22" fillId="41" borderId="28" xfId="0" applyNumberFormat="1" applyFont="1" applyFill="1" applyBorder="1" applyAlignment="1">
      <alignment horizontal="center"/>
    </xf>
    <xf numFmtId="2" fontId="22" fillId="41" borderId="29" xfId="0" applyNumberFormat="1" applyFont="1" applyFill="1" applyBorder="1" applyAlignment="1">
      <alignment horizontal="center"/>
    </xf>
    <xf numFmtId="2" fontId="22" fillId="41" borderId="25" xfId="0" applyNumberFormat="1" applyFont="1" applyFill="1" applyBorder="1" applyAlignment="1">
      <alignment horizontal="center"/>
    </xf>
    <xf numFmtId="2" fontId="22" fillId="41" borderId="48" xfId="0" applyNumberFormat="1" applyFont="1" applyFill="1" applyBorder="1" applyAlignment="1">
      <alignment horizontal="center"/>
    </xf>
    <xf numFmtId="0" fontId="13" fillId="0" borderId="0" xfId="3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27" fillId="0" borderId="0" xfId="3" applyFont="1" applyFill="1" applyAlignment="1">
      <alignment horizontal="center"/>
    </xf>
    <xf numFmtId="0" fontId="31" fillId="0" borderId="0" xfId="3" applyFont="1" applyFill="1" applyAlignment="1">
      <alignment horizontal="center"/>
    </xf>
    <xf numFmtId="2" fontId="18" fillId="0" borderId="15" xfId="0" applyNumberFormat="1" applyFont="1" applyFill="1" applyBorder="1" applyAlignment="1" applyProtection="1">
      <alignment horizontal="center" wrapText="1"/>
      <protection locked="0"/>
    </xf>
    <xf numFmtId="2" fontId="18" fillId="0" borderId="36" xfId="0" applyNumberFormat="1" applyFont="1" applyFill="1" applyBorder="1" applyAlignment="1" applyProtection="1">
      <alignment horizontal="center" wrapText="1"/>
      <protection locked="0"/>
    </xf>
    <xf numFmtId="2" fontId="33" fillId="0" borderId="15" xfId="0" applyNumberFormat="1" applyFont="1" applyFill="1" applyBorder="1" applyAlignment="1" applyProtection="1">
      <alignment horizontal="center" wrapText="1"/>
      <protection locked="0"/>
    </xf>
    <xf numFmtId="0" fontId="28" fillId="6" borderId="14" xfId="0" applyFont="1" applyFill="1" applyBorder="1" applyAlignment="1" applyProtection="1">
      <alignment horizontal="center"/>
    </xf>
    <xf numFmtId="0" fontId="22" fillId="5" borderId="16" xfId="0" applyFont="1" applyFill="1" applyBorder="1" applyAlignment="1" applyProtection="1">
      <alignment horizontal="center"/>
    </xf>
    <xf numFmtId="0" fontId="22" fillId="37" borderId="8" xfId="0" applyFont="1" applyFill="1" applyBorder="1" applyAlignment="1" applyProtection="1">
      <alignment horizontal="center" wrapText="1" readingOrder="1"/>
    </xf>
    <xf numFmtId="0" fontId="22" fillId="37" borderId="30" xfId="0" applyFont="1" applyFill="1" applyBorder="1" applyAlignment="1" applyProtection="1">
      <alignment horizontal="center" wrapText="1" readingOrder="1"/>
    </xf>
    <xf numFmtId="0" fontId="22" fillId="37" borderId="29" xfId="0" applyFont="1" applyFill="1" applyBorder="1" applyAlignment="1" applyProtection="1">
      <alignment horizontal="center" wrapText="1" readingOrder="1"/>
    </xf>
    <xf numFmtId="0" fontId="22" fillId="37" borderId="25" xfId="0" applyFont="1" applyFill="1" applyBorder="1" applyAlignment="1" applyProtection="1">
      <alignment horizontal="center" wrapText="1" readingOrder="1"/>
    </xf>
    <xf numFmtId="2" fontId="22" fillId="34" borderId="30" xfId="0" applyNumberFormat="1" applyFont="1" applyFill="1" applyBorder="1" applyAlignment="1" applyProtection="1">
      <alignment horizontal="center"/>
    </xf>
    <xf numFmtId="2" fontId="22" fillId="34" borderId="29" xfId="0" applyNumberFormat="1" applyFont="1" applyFill="1" applyBorder="1" applyAlignment="1" applyProtection="1">
      <alignment horizontal="center"/>
    </xf>
    <xf numFmtId="0" fontId="18" fillId="19" borderId="41" xfId="0" applyFont="1" applyFill="1" applyBorder="1" applyAlignment="1" applyProtection="1">
      <alignment horizontal="center" wrapText="1"/>
    </xf>
    <xf numFmtId="2" fontId="22" fillId="19" borderId="15" xfId="0" applyNumberFormat="1" applyFont="1" applyFill="1" applyBorder="1" applyAlignment="1" applyProtection="1">
      <alignment horizontal="center" wrapText="1"/>
    </xf>
    <xf numFmtId="0" fontId="18" fillId="19" borderId="42" xfId="0" applyFont="1" applyFill="1" applyBorder="1" applyAlignment="1" applyProtection="1">
      <alignment horizontal="center" wrapText="1"/>
    </xf>
    <xf numFmtId="0" fontId="18" fillId="19" borderId="36" xfId="0" applyFont="1" applyFill="1" applyBorder="1" applyAlignment="1" applyProtection="1">
      <alignment horizontal="center" wrapText="1"/>
    </xf>
    <xf numFmtId="2" fontId="22" fillId="19" borderId="36" xfId="0" applyNumberFormat="1" applyFont="1" applyFill="1" applyBorder="1" applyAlignment="1" applyProtection="1">
      <alignment horizontal="center" wrapText="1"/>
    </xf>
    <xf numFmtId="2" fontId="22" fillId="19" borderId="36" xfId="1" applyNumberFormat="1" applyFont="1" applyFill="1" applyBorder="1" applyAlignment="1" applyProtection="1">
      <alignment horizontal="center"/>
    </xf>
    <xf numFmtId="0" fontId="22" fillId="0" borderId="37" xfId="0" applyFont="1" applyFill="1" applyBorder="1" applyAlignment="1" applyProtection="1">
      <alignment horizontal="center" wrapText="1"/>
    </xf>
    <xf numFmtId="0" fontId="18" fillId="11" borderId="41" xfId="0" applyFont="1" applyFill="1" applyBorder="1" applyAlignment="1" applyProtection="1">
      <alignment horizontal="center" wrapText="1"/>
    </xf>
    <xf numFmtId="2" fontId="22" fillId="11" borderId="15" xfId="0" applyNumberFormat="1" applyFont="1" applyFill="1" applyBorder="1" applyAlignment="1" applyProtection="1">
      <alignment horizontal="center" wrapText="1"/>
    </xf>
    <xf numFmtId="0" fontId="18" fillId="11" borderId="42" xfId="0" applyFont="1" applyFill="1" applyBorder="1" applyAlignment="1" applyProtection="1">
      <alignment horizontal="center" wrapText="1"/>
    </xf>
    <xf numFmtId="2" fontId="33" fillId="11" borderId="36" xfId="0" applyNumberFormat="1" applyFont="1" applyFill="1" applyBorder="1" applyAlignment="1" applyProtection="1">
      <alignment horizontal="center" wrapText="1"/>
    </xf>
    <xf numFmtId="0" fontId="2" fillId="35" borderId="41" xfId="0" applyFont="1" applyFill="1" applyBorder="1" applyAlignment="1" applyProtection="1">
      <alignment horizontal="center" wrapText="1"/>
    </xf>
    <xf numFmtId="2" fontId="22" fillId="35" borderId="15" xfId="0" applyNumberFormat="1" applyFont="1" applyFill="1" applyBorder="1" applyAlignment="1" applyProtection="1">
      <alignment horizontal="center" wrapText="1"/>
    </xf>
    <xf numFmtId="0" fontId="18" fillId="35" borderId="41" xfId="0" applyFont="1" applyFill="1" applyBorder="1" applyAlignment="1" applyProtection="1">
      <alignment horizontal="center" wrapText="1"/>
    </xf>
    <xf numFmtId="0" fontId="2" fillId="35" borderId="42" xfId="0" applyFont="1" applyFill="1" applyBorder="1" applyAlignment="1" applyProtection="1">
      <alignment horizontal="center" wrapText="1"/>
    </xf>
    <xf numFmtId="2" fontId="33" fillId="35" borderId="36" xfId="0" applyNumberFormat="1" applyFont="1" applyFill="1" applyBorder="1" applyAlignment="1" applyProtection="1">
      <alignment horizontal="center" wrapText="1"/>
    </xf>
    <xf numFmtId="2" fontId="22" fillId="35" borderId="36" xfId="0" applyNumberFormat="1" applyFont="1" applyFill="1" applyBorder="1" applyAlignment="1" applyProtection="1">
      <alignment horizontal="center" wrapText="1"/>
    </xf>
    <xf numFmtId="2" fontId="3" fillId="35" borderId="36" xfId="1" applyNumberFormat="1" applyFont="1" applyFill="1" applyBorder="1" applyAlignment="1" applyProtection="1">
      <alignment horizontal="center"/>
    </xf>
    <xf numFmtId="0" fontId="3" fillId="35" borderId="37" xfId="0" applyFont="1" applyFill="1" applyBorder="1" applyAlignment="1" applyProtection="1">
      <alignment horizontal="center" wrapText="1"/>
    </xf>
    <xf numFmtId="0" fontId="18" fillId="5" borderId="41" xfId="0" applyFont="1" applyFill="1" applyBorder="1" applyAlignment="1" applyProtection="1">
      <alignment horizontal="center" wrapText="1"/>
    </xf>
    <xf numFmtId="2" fontId="22" fillId="5" borderId="15" xfId="0" applyNumberFormat="1" applyFont="1" applyFill="1" applyBorder="1" applyAlignment="1" applyProtection="1">
      <alignment horizontal="center" wrapText="1"/>
    </xf>
    <xf numFmtId="2" fontId="33" fillId="5" borderId="15" xfId="0" applyNumberFormat="1" applyFont="1" applyFill="1" applyBorder="1" applyAlignment="1" applyProtection="1">
      <alignment horizontal="center" wrapText="1"/>
    </xf>
    <xf numFmtId="0" fontId="18" fillId="5" borderId="43" xfId="0" applyFont="1" applyFill="1" applyBorder="1" applyAlignment="1" applyProtection="1">
      <alignment horizontal="center" wrapText="1"/>
    </xf>
    <xf numFmtId="2" fontId="33" fillId="5" borderId="27" xfId="0" applyNumberFormat="1" applyFont="1" applyFill="1" applyBorder="1" applyAlignment="1" applyProtection="1">
      <alignment horizontal="center" wrapText="1"/>
    </xf>
    <xf numFmtId="2" fontId="22" fillId="5" borderId="27" xfId="0" applyNumberFormat="1" applyFont="1" applyFill="1" applyBorder="1" applyAlignment="1" applyProtection="1">
      <alignment horizontal="center" wrapText="1"/>
    </xf>
    <xf numFmtId="0" fontId="3" fillId="5" borderId="23" xfId="0" applyFont="1" applyFill="1" applyBorder="1" applyAlignment="1" applyProtection="1">
      <alignment horizontal="center" wrapText="1"/>
    </xf>
    <xf numFmtId="0" fontId="22" fillId="0" borderId="0" xfId="0" applyFont="1" applyFill="1" applyBorder="1" applyAlignment="1" applyProtection="1">
      <alignment horizontal="center" wrapText="1"/>
    </xf>
    <xf numFmtId="0" fontId="18" fillId="0" borderId="0" xfId="0" applyFont="1" applyFill="1" applyBorder="1" applyAlignment="1" applyProtection="1">
      <alignment horizontal="center" wrapText="1"/>
    </xf>
    <xf numFmtId="0" fontId="11" fillId="31" borderId="24" xfId="0" applyFont="1" applyFill="1" applyBorder="1" applyAlignment="1" applyProtection="1">
      <alignment horizontal="center"/>
    </xf>
    <xf numFmtId="0" fontId="11" fillId="31" borderId="19" xfId="0" applyFont="1" applyFill="1" applyBorder="1" applyAlignment="1" applyProtection="1">
      <alignment horizontal="center"/>
    </xf>
    <xf numFmtId="0" fontId="22" fillId="31" borderId="13" xfId="0" applyFont="1" applyFill="1" applyBorder="1" applyAlignment="1" applyProtection="1">
      <alignment horizontal="center" wrapText="1"/>
    </xf>
    <xf numFmtId="0" fontId="2" fillId="0" borderId="0" xfId="0" applyFont="1" applyFill="1" applyAlignment="1" applyProtection="1"/>
    <xf numFmtId="2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Alignment="1" applyProtection="1">
      <alignment horizontal="center"/>
    </xf>
    <xf numFmtId="0" fontId="27" fillId="28" borderId="16" xfId="0" applyFont="1" applyFill="1" applyBorder="1" applyAlignment="1" applyProtection="1">
      <alignment horizontal="center"/>
    </xf>
    <xf numFmtId="0" fontId="11" fillId="28" borderId="17" xfId="0" applyFont="1" applyFill="1" applyBorder="1" applyAlignment="1" applyProtection="1">
      <alignment horizontal="center"/>
    </xf>
    <xf numFmtId="0" fontId="22" fillId="28" borderId="1" xfId="0" applyFont="1" applyFill="1" applyBorder="1" applyAlignment="1" applyProtection="1">
      <alignment horizontal="center"/>
    </xf>
    <xf numFmtId="49" fontId="27" fillId="29" borderId="18" xfId="0" applyNumberFormat="1" applyFont="1" applyFill="1" applyBorder="1" applyAlignment="1" applyProtection="1">
      <alignment horizontal="center"/>
    </xf>
    <xf numFmtId="0" fontId="11" fillId="29" borderId="19" xfId="0" applyFont="1" applyFill="1" applyBorder="1" applyAlignment="1" applyProtection="1">
      <alignment horizontal="center"/>
    </xf>
    <xf numFmtId="0" fontId="22" fillId="29" borderId="1" xfId="0" applyFont="1" applyFill="1" applyBorder="1" applyAlignment="1" applyProtection="1">
      <alignment horizontal="center"/>
    </xf>
    <xf numFmtId="49" fontId="29" fillId="26" borderId="16" xfId="0" applyNumberFormat="1" applyFont="1" applyFill="1" applyBorder="1" applyAlignment="1" applyProtection="1">
      <alignment horizontal="center"/>
    </xf>
    <xf numFmtId="0" fontId="29" fillId="26" borderId="17" xfId="0" applyFont="1" applyFill="1" applyBorder="1" applyAlignment="1" applyProtection="1">
      <alignment horizontal="center"/>
    </xf>
    <xf numFmtId="0" fontId="25" fillId="26" borderId="1" xfId="0" applyFont="1" applyFill="1" applyBorder="1" applyAlignment="1" applyProtection="1">
      <alignment horizont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2" fontId="22" fillId="19" borderId="15" xfId="0" applyNumberFormat="1" applyFont="1" applyFill="1" applyBorder="1" applyAlignment="1" applyProtection="1">
      <alignment horizontal="center" vertical="center" wrapText="1"/>
    </xf>
    <xf numFmtId="2" fontId="22" fillId="19" borderId="27" xfId="0" applyNumberFormat="1" applyFont="1" applyFill="1" applyBorder="1" applyAlignment="1" applyProtection="1">
      <alignment horizontal="center" vertical="center" wrapText="1"/>
    </xf>
    <xf numFmtId="2" fontId="22" fillId="11" borderId="15" xfId="0" applyNumberFormat="1" applyFont="1" applyFill="1" applyBorder="1" applyAlignment="1" applyProtection="1">
      <alignment horizontal="center" vertical="center" wrapText="1"/>
    </xf>
    <xf numFmtId="2" fontId="22" fillId="11" borderId="36" xfId="0" applyNumberFormat="1" applyFont="1" applyFill="1" applyBorder="1" applyAlignment="1" applyProtection="1">
      <alignment horizontal="center" vertical="center" wrapText="1"/>
    </xf>
    <xf numFmtId="2" fontId="22" fillId="35" borderId="15" xfId="0" applyNumberFormat="1" applyFont="1" applyFill="1" applyBorder="1" applyAlignment="1" applyProtection="1">
      <alignment horizontal="center" vertical="center" wrapText="1"/>
    </xf>
    <xf numFmtId="2" fontId="22" fillId="35" borderId="27" xfId="0" applyNumberFormat="1" applyFont="1" applyFill="1" applyBorder="1" applyAlignment="1" applyProtection="1">
      <alignment horizontal="center" vertical="center" wrapText="1"/>
    </xf>
    <xf numFmtId="2" fontId="22" fillId="5" borderId="15" xfId="0" applyNumberFormat="1" applyFont="1" applyFill="1" applyBorder="1" applyAlignment="1" applyProtection="1">
      <alignment horizontal="center" vertical="center" wrapText="1"/>
    </xf>
    <xf numFmtId="2" fontId="22" fillId="5" borderId="27" xfId="0" applyNumberFormat="1" applyFont="1" applyFill="1" applyBorder="1" applyAlignment="1" applyProtection="1">
      <alignment horizontal="center" vertical="center" wrapText="1"/>
    </xf>
    <xf numFmtId="0" fontId="18" fillId="19" borderId="41" xfId="0" applyFont="1" applyFill="1" applyBorder="1" applyAlignment="1" applyProtection="1">
      <alignment horizontal="center" vertical="center" wrapText="1"/>
    </xf>
    <xf numFmtId="2" fontId="18" fillId="19" borderId="15" xfId="0" applyNumberFormat="1" applyFont="1" applyFill="1" applyBorder="1" applyAlignment="1" applyProtection="1">
      <alignment horizontal="center"/>
    </xf>
    <xf numFmtId="0" fontId="18" fillId="19" borderId="43" xfId="0" applyFont="1" applyFill="1" applyBorder="1" applyAlignment="1" applyProtection="1">
      <alignment horizontal="center" vertical="center" wrapText="1"/>
    </xf>
    <xf numFmtId="2" fontId="18" fillId="19" borderId="27" xfId="0" applyNumberFormat="1" applyFont="1" applyFill="1" applyBorder="1" applyAlignment="1" applyProtection="1">
      <alignment horizontal="center"/>
    </xf>
    <xf numFmtId="0" fontId="18" fillId="11" borderId="41" xfId="0" applyFont="1" applyFill="1" applyBorder="1" applyAlignment="1" applyProtection="1">
      <alignment horizontal="center" vertical="center" wrapText="1"/>
    </xf>
    <xf numFmtId="2" fontId="18" fillId="11" borderId="15" xfId="0" applyNumberFormat="1" applyFont="1" applyFill="1" applyBorder="1" applyAlignment="1" applyProtection="1">
      <alignment horizontal="center"/>
    </xf>
    <xf numFmtId="0" fontId="33" fillId="11" borderId="15" xfId="0" applyFont="1" applyFill="1" applyBorder="1" applyAlignment="1" applyProtection="1">
      <alignment horizontal="center" vertical="center" wrapText="1"/>
    </xf>
    <xf numFmtId="0" fontId="2" fillId="35" borderId="41" xfId="0" applyFont="1" applyFill="1" applyBorder="1" applyAlignment="1" applyProtection="1">
      <alignment horizontal="center" vertical="center" wrapText="1"/>
    </xf>
    <xf numFmtId="2" fontId="2" fillId="35" borderId="15" xfId="0" applyNumberFormat="1" applyFont="1" applyFill="1" applyBorder="1" applyAlignment="1" applyProtection="1">
      <alignment horizontal="center"/>
    </xf>
    <xf numFmtId="0" fontId="18" fillId="35" borderId="15" xfId="0" applyFont="1" applyFill="1" applyBorder="1" applyAlignment="1" applyProtection="1">
      <alignment horizontal="center"/>
    </xf>
    <xf numFmtId="0" fontId="18" fillId="35" borderId="41" xfId="0" applyFont="1" applyFill="1" applyBorder="1" applyAlignment="1" applyProtection="1">
      <alignment horizontal="center" vertical="center" wrapText="1"/>
    </xf>
    <xf numFmtId="0" fontId="18" fillId="35" borderId="43" xfId="0" applyFont="1" applyFill="1" applyBorder="1" applyAlignment="1" applyProtection="1">
      <alignment horizontal="center" vertical="center" wrapText="1"/>
    </xf>
    <xf numFmtId="2" fontId="18" fillId="35" borderId="27" xfId="0" applyNumberFormat="1" applyFont="1" applyFill="1" applyBorder="1" applyAlignment="1" applyProtection="1">
      <alignment horizontal="center"/>
    </xf>
    <xf numFmtId="0" fontId="33" fillId="35" borderId="27" xfId="0" applyFont="1" applyFill="1" applyBorder="1" applyAlignment="1" applyProtection="1">
      <alignment horizontal="center" vertical="center" wrapText="1"/>
    </xf>
    <xf numFmtId="2" fontId="2" fillId="5" borderId="15" xfId="0" applyNumberFormat="1" applyFont="1" applyFill="1" applyBorder="1" applyAlignment="1" applyProtection="1">
      <alignment horizontal="center"/>
    </xf>
    <xf numFmtId="2" fontId="18" fillId="5" borderId="15" xfId="0" applyNumberFormat="1" applyFont="1" applyFill="1" applyBorder="1" applyAlignment="1" applyProtection="1">
      <alignment horizontal="center"/>
    </xf>
    <xf numFmtId="0" fontId="2" fillId="5" borderId="41" xfId="0" applyFont="1" applyFill="1" applyBorder="1" applyAlignment="1" applyProtection="1">
      <alignment horizontal="center" vertical="center" wrapText="1"/>
    </xf>
    <xf numFmtId="0" fontId="2" fillId="5" borderId="43" xfId="0" applyFont="1" applyFill="1" applyBorder="1" applyAlignment="1" applyProtection="1">
      <alignment horizontal="center" vertical="center" wrapText="1"/>
    </xf>
    <xf numFmtId="0" fontId="2" fillId="5" borderId="27" xfId="4" applyFont="1" applyFill="1" applyBorder="1" applyAlignment="1" applyProtection="1">
      <alignment horizontal="center" vertical="center"/>
    </xf>
    <xf numFmtId="0" fontId="33" fillId="5" borderId="27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19" borderId="9" xfId="0" applyFont="1" applyFill="1" applyBorder="1" applyAlignment="1" applyProtection="1">
      <alignment horizontal="center" vertical="center" wrapText="1"/>
    </xf>
    <xf numFmtId="2" fontId="2" fillId="19" borderId="15" xfId="0" applyNumberFormat="1" applyFont="1" applyFill="1" applyBorder="1" applyAlignment="1" applyProtection="1">
      <alignment horizontal="center"/>
    </xf>
    <xf numFmtId="0" fontId="18" fillId="19" borderId="10" xfId="0" applyFont="1" applyFill="1" applyBorder="1" applyAlignment="1" applyProtection="1">
      <alignment horizontal="center" vertical="center" wrapText="1"/>
    </xf>
    <xf numFmtId="2" fontId="2" fillId="19" borderId="27" xfId="0" applyNumberFormat="1" applyFont="1" applyFill="1" applyBorder="1" applyAlignment="1" applyProtection="1">
      <alignment horizontal="center"/>
    </xf>
    <xf numFmtId="2" fontId="22" fillId="19" borderId="27" xfId="0" applyNumberFormat="1" applyFont="1" applyFill="1" applyBorder="1" applyAlignment="1" applyProtection="1">
      <alignment horizontal="center" wrapText="1"/>
    </xf>
    <xf numFmtId="2" fontId="2" fillId="11" borderId="15" xfId="0" applyNumberFormat="1" applyFont="1" applyFill="1" applyBorder="1" applyAlignment="1" applyProtection="1">
      <alignment horizontal="center"/>
    </xf>
    <xf numFmtId="0" fontId="33" fillId="11" borderId="15" xfId="0" applyFont="1" applyFill="1" applyBorder="1" applyAlignment="1" applyProtection="1">
      <alignment horizontal="center" wrapText="1"/>
    </xf>
    <xf numFmtId="0" fontId="2" fillId="11" borderId="42" xfId="0" applyFont="1" applyFill="1" applyBorder="1" applyAlignment="1" applyProtection="1">
      <alignment horizontal="center" vertical="center" wrapText="1"/>
    </xf>
    <xf numFmtId="2" fontId="18" fillId="35" borderId="15" xfId="0" applyNumberFormat="1" applyFont="1" applyFill="1" applyBorder="1" applyAlignment="1" applyProtection="1">
      <alignment horizontal="center"/>
    </xf>
    <xf numFmtId="0" fontId="33" fillId="35" borderId="15" xfId="0" applyFont="1" applyFill="1" applyBorder="1" applyAlignment="1" applyProtection="1">
      <alignment horizontal="center" wrapText="1"/>
    </xf>
    <xf numFmtId="0" fontId="18" fillId="5" borderId="9" xfId="0" applyFont="1" applyFill="1" applyBorder="1" applyAlignment="1" applyProtection="1">
      <alignment horizontal="center" vertical="center" wrapText="1"/>
    </xf>
    <xf numFmtId="0" fontId="2" fillId="5" borderId="15" xfId="4" applyFont="1" applyFill="1" applyBorder="1" applyAlignment="1" applyProtection="1">
      <alignment horizontal="center" vertical="center"/>
    </xf>
    <xf numFmtId="0" fontId="33" fillId="5" borderId="15" xfId="0" applyFont="1" applyFill="1" applyBorder="1" applyAlignment="1" applyProtection="1">
      <alignment horizontal="center" wrapText="1"/>
    </xf>
    <xf numFmtId="0" fontId="18" fillId="5" borderId="12" xfId="0" applyFont="1" applyFill="1" applyBorder="1" applyAlignment="1" applyProtection="1">
      <alignment horizontal="center" vertical="center" wrapText="1"/>
    </xf>
    <xf numFmtId="0" fontId="2" fillId="5" borderId="36" xfId="4" applyFont="1" applyFill="1" applyBorder="1" applyAlignment="1" applyProtection="1">
      <alignment horizontal="center" vertical="center"/>
    </xf>
    <xf numFmtId="2" fontId="22" fillId="5" borderId="36" xfId="0" applyNumberFormat="1" applyFont="1" applyFill="1" applyBorder="1" applyAlignment="1" applyProtection="1">
      <alignment horizontal="center" wrapText="1"/>
    </xf>
    <xf numFmtId="0" fontId="18" fillId="5" borderId="43" xfId="0" applyFont="1" applyFill="1" applyBorder="1" applyAlignment="1" applyProtection="1">
      <alignment horizontal="center" vertical="center" wrapText="1"/>
    </xf>
    <xf numFmtId="0" fontId="18" fillId="35" borderId="42" xfId="0" applyFont="1" applyFill="1" applyBorder="1" applyAlignment="1" applyProtection="1">
      <alignment horizontal="center" vertical="center" wrapText="1"/>
    </xf>
    <xf numFmtId="2" fontId="22" fillId="19" borderId="27" xfId="1" applyNumberFormat="1" applyFont="1" applyFill="1" applyBorder="1" applyAlignment="1" applyProtection="1">
      <alignment horizontal="center" vertical="center"/>
    </xf>
    <xf numFmtId="0" fontId="18" fillId="11" borderId="42" xfId="0" applyFont="1" applyFill="1" applyBorder="1" applyAlignment="1">
      <alignment horizontal="center" vertical="center" wrapText="1"/>
    </xf>
    <xf numFmtId="0" fontId="18" fillId="19" borderId="46" xfId="0" applyFont="1" applyFill="1" applyBorder="1" applyAlignment="1">
      <alignment horizontal="center" vertical="center" wrapText="1"/>
    </xf>
    <xf numFmtId="2" fontId="22" fillId="19" borderId="44" xfId="0" applyNumberFormat="1" applyFont="1" applyFill="1" applyBorder="1" applyAlignment="1">
      <alignment horizontal="center"/>
    </xf>
    <xf numFmtId="2" fontId="22" fillId="39" borderId="44" xfId="0" applyNumberFormat="1" applyFont="1" applyFill="1" applyBorder="1" applyAlignment="1">
      <alignment horizontal="center"/>
    </xf>
    <xf numFmtId="2" fontId="22" fillId="39" borderId="45" xfId="0" applyNumberFormat="1" applyFont="1" applyFill="1" applyBorder="1" applyAlignment="1">
      <alignment horizontal="center"/>
    </xf>
    <xf numFmtId="0" fontId="22" fillId="42" borderId="16" xfId="0" applyFont="1" applyFill="1" applyBorder="1" applyAlignment="1" applyProtection="1">
      <alignment horizontal="center" vertical="center" wrapText="1"/>
    </xf>
    <xf numFmtId="2" fontId="22" fillId="42" borderId="31" xfId="0" applyNumberFormat="1" applyFont="1" applyFill="1" applyBorder="1" applyAlignment="1">
      <alignment horizontal="center"/>
    </xf>
    <xf numFmtId="2" fontId="22" fillId="39" borderId="31" xfId="0" applyNumberFormat="1" applyFont="1" applyFill="1" applyBorder="1" applyAlignment="1">
      <alignment horizontal="center"/>
    </xf>
    <xf numFmtId="2" fontId="22" fillId="39" borderId="17" xfId="0" applyNumberFormat="1" applyFont="1" applyFill="1" applyBorder="1" applyAlignment="1">
      <alignment horizontal="center"/>
    </xf>
    <xf numFmtId="0" fontId="18" fillId="11" borderId="46" xfId="0" applyFont="1" applyFill="1" applyBorder="1" applyAlignment="1">
      <alignment horizontal="center" vertical="center" wrapText="1"/>
    </xf>
    <xf numFmtId="2" fontId="22" fillId="11" borderId="44" xfId="0" applyNumberFormat="1" applyFont="1" applyFill="1" applyBorder="1" applyAlignment="1">
      <alignment horizontal="center"/>
    </xf>
    <xf numFmtId="0" fontId="22" fillId="33" borderId="16" xfId="0" applyFont="1" applyFill="1" applyBorder="1" applyAlignment="1" applyProtection="1">
      <alignment horizontal="center" vertical="center" wrapText="1"/>
    </xf>
    <xf numFmtId="2" fontId="22" fillId="33" borderId="31" xfId="0" applyNumberFormat="1" applyFont="1" applyFill="1" applyBorder="1" applyAlignment="1">
      <alignment horizontal="center"/>
    </xf>
    <xf numFmtId="0" fontId="18" fillId="35" borderId="46" xfId="0" applyFont="1" applyFill="1" applyBorder="1" applyAlignment="1">
      <alignment horizontal="center" vertical="center" wrapText="1"/>
    </xf>
    <xf numFmtId="2" fontId="22" fillId="35" borderId="44" xfId="0" applyNumberFormat="1" applyFont="1" applyFill="1" applyBorder="1" applyAlignment="1">
      <alignment horizontal="center"/>
    </xf>
    <xf numFmtId="0" fontId="22" fillId="34" borderId="16" xfId="0" applyFont="1" applyFill="1" applyBorder="1" applyAlignment="1" applyProtection="1">
      <alignment horizontal="center" vertical="center" wrapText="1"/>
    </xf>
    <xf numFmtId="2" fontId="22" fillId="34" borderId="31" xfId="0" applyNumberFormat="1" applyFont="1" applyFill="1" applyBorder="1" applyAlignment="1">
      <alignment horizontal="center"/>
    </xf>
    <xf numFmtId="0" fontId="2" fillId="5" borderId="46" xfId="0" applyFont="1" applyFill="1" applyBorder="1" applyAlignment="1">
      <alignment horizontal="center" vertical="center" wrapText="1"/>
    </xf>
    <xf numFmtId="2" fontId="22" fillId="5" borderId="44" xfId="0" applyNumberFormat="1" applyFont="1" applyFill="1" applyBorder="1" applyAlignment="1">
      <alignment horizontal="center"/>
    </xf>
    <xf numFmtId="0" fontId="22" fillId="32" borderId="16" xfId="0" applyFont="1" applyFill="1" applyBorder="1" applyAlignment="1" applyProtection="1">
      <alignment horizontal="center" vertical="center" wrapText="1"/>
    </xf>
    <xf numFmtId="2" fontId="22" fillId="32" borderId="31" xfId="0" applyNumberFormat="1" applyFont="1" applyFill="1" applyBorder="1" applyAlignment="1">
      <alignment horizontal="center"/>
    </xf>
    <xf numFmtId="0" fontId="2" fillId="0" borderId="0" xfId="2" applyFont="1" applyBorder="1" applyProtection="1"/>
    <xf numFmtId="0" fontId="25" fillId="39" borderId="0" xfId="2" applyFont="1" applyFill="1" applyBorder="1" applyAlignment="1" applyProtection="1">
      <alignment vertical="top"/>
    </xf>
    <xf numFmtId="0" fontId="22" fillId="0" borderId="49" xfId="2" applyFont="1" applyFill="1" applyBorder="1" applyAlignment="1" applyProtection="1">
      <alignment horizontal="center" vertical="center" wrapText="1"/>
    </xf>
    <xf numFmtId="0" fontId="34" fillId="31" borderId="1" xfId="2" applyFont="1" applyFill="1" applyBorder="1" applyAlignment="1" applyProtection="1">
      <alignment horizontal="center" vertical="center"/>
    </xf>
    <xf numFmtId="0" fontId="34" fillId="28" borderId="1" xfId="2" applyFont="1" applyFill="1" applyBorder="1" applyAlignment="1" applyProtection="1">
      <alignment horizontal="center" vertical="top"/>
    </xf>
    <xf numFmtId="0" fontId="16" fillId="29" borderId="1" xfId="2" applyFont="1" applyFill="1" applyBorder="1" applyAlignment="1" applyProtection="1">
      <alignment horizontal="center"/>
    </xf>
    <xf numFmtId="0" fontId="16" fillId="26" borderId="1" xfId="2" applyFont="1" applyFill="1" applyBorder="1" applyAlignment="1" applyProtection="1">
      <alignment horizontal="center"/>
    </xf>
    <xf numFmtId="0" fontId="3" fillId="43" borderId="0" xfId="2" applyFont="1" applyFill="1" applyBorder="1" applyAlignment="1" applyProtection="1"/>
    <xf numFmtId="0" fontId="2" fillId="43" borderId="0" xfId="2" applyFont="1" applyFill="1" applyProtection="1"/>
    <xf numFmtId="0" fontId="3" fillId="43" borderId="0" xfId="2" applyFont="1" applyFill="1" applyProtection="1"/>
    <xf numFmtId="2" fontId="18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3" fillId="0" borderId="26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26" xfId="0" applyNumberFormat="1" applyFont="1" applyFill="1" applyBorder="1" applyAlignment="1" applyProtection="1">
      <alignment horizontal="center" vertical="center" wrapText="1"/>
      <protection locked="0"/>
    </xf>
    <xf numFmtId="2" fontId="33" fillId="0" borderId="36" xfId="0" applyNumberFormat="1" applyFont="1" applyFill="1" applyBorder="1" applyAlignment="1" applyProtection="1">
      <alignment horizontal="center" vertical="center" wrapText="1"/>
      <protection locked="0"/>
    </xf>
    <xf numFmtId="2" fontId="33" fillId="0" borderId="27" xfId="0" applyNumberFormat="1" applyFont="1" applyFill="1" applyBorder="1" applyAlignment="1" applyProtection="1">
      <alignment horizontal="center" vertical="center" wrapText="1"/>
      <protection locked="0"/>
    </xf>
    <xf numFmtId="2" fontId="18" fillId="19" borderId="15" xfId="0" applyNumberFormat="1" applyFont="1" applyFill="1" applyBorder="1" applyAlignment="1" applyProtection="1">
      <alignment horizontal="center" vertical="center"/>
    </xf>
    <xf numFmtId="2" fontId="18" fillId="19" borderId="36" xfId="0" applyNumberFormat="1" applyFont="1" applyFill="1" applyBorder="1" applyAlignment="1" applyProtection="1">
      <alignment horizontal="center" vertical="center"/>
    </xf>
    <xf numFmtId="2" fontId="2" fillId="11" borderId="36" xfId="0" applyNumberFormat="1" applyFont="1" applyFill="1" applyBorder="1" applyAlignment="1" applyProtection="1">
      <alignment wrapText="1"/>
    </xf>
    <xf numFmtId="2" fontId="18" fillId="35" borderId="15" xfId="0" applyNumberFormat="1" applyFont="1" applyFill="1" applyBorder="1" applyAlignment="1" applyProtection="1">
      <alignment horizontal="center" vertical="center"/>
    </xf>
    <xf numFmtId="2" fontId="18" fillId="35" borderId="36" xfId="0" applyNumberFormat="1" applyFont="1" applyFill="1" applyBorder="1" applyAlignment="1" applyProtection="1">
      <alignment horizontal="center" vertical="center"/>
    </xf>
    <xf numFmtId="2" fontId="18" fillId="5" borderId="15" xfId="0" applyNumberFormat="1" applyFont="1" applyFill="1" applyBorder="1" applyAlignment="1" applyProtection="1">
      <alignment horizontal="center" vertical="center"/>
    </xf>
    <xf numFmtId="2" fontId="18" fillId="5" borderId="15" xfId="4" applyNumberFormat="1" applyFont="1" applyFill="1" applyBorder="1" applyAlignment="1" applyProtection="1">
      <alignment horizontal="center"/>
    </xf>
    <xf numFmtId="2" fontId="18" fillId="5" borderId="27" xfId="4" applyNumberFormat="1" applyFont="1" applyFill="1" applyBorder="1" applyAlignment="1" applyProtection="1">
      <alignment horizontal="center"/>
    </xf>
    <xf numFmtId="0" fontId="18" fillId="19" borderId="42" xfId="0" applyFont="1" applyFill="1" applyBorder="1" applyAlignment="1" applyProtection="1">
      <alignment horizontal="center" vertical="center" wrapText="1"/>
    </xf>
    <xf numFmtId="0" fontId="2" fillId="11" borderId="41" xfId="0" applyFont="1" applyFill="1" applyBorder="1" applyAlignment="1" applyProtection="1">
      <alignment horizontal="center" vertical="center" wrapText="1"/>
    </xf>
    <xf numFmtId="0" fontId="2" fillId="11" borderId="43" xfId="0" applyFont="1" applyFill="1" applyBorder="1" applyAlignment="1" applyProtection="1">
      <alignment horizontal="center" vertical="center" wrapText="1"/>
    </xf>
    <xf numFmtId="0" fontId="2" fillId="11" borderId="27" xfId="0" applyFont="1" applyFill="1" applyBorder="1" applyAlignment="1" applyProtection="1">
      <alignment horizontal="center" wrapText="1"/>
    </xf>
    <xf numFmtId="0" fontId="33" fillId="11" borderId="27" xfId="0" applyFont="1" applyFill="1" applyBorder="1" applyAlignment="1" applyProtection="1">
      <alignment horizontal="center" wrapText="1"/>
    </xf>
    <xf numFmtId="2" fontId="22" fillId="11" borderId="27" xfId="0" applyNumberFormat="1" applyFont="1" applyFill="1" applyBorder="1" applyAlignment="1" applyProtection="1">
      <alignment horizontal="center" wrapText="1"/>
    </xf>
    <xf numFmtId="2" fontId="3" fillId="11" borderId="27" xfId="1" applyNumberFormat="1" applyFont="1" applyFill="1" applyBorder="1" applyAlignment="1" applyProtection="1">
      <alignment horizontal="center"/>
    </xf>
    <xf numFmtId="0" fontId="3" fillId="11" borderId="23" xfId="0" applyFont="1" applyFill="1" applyBorder="1" applyAlignment="1" applyProtection="1">
      <alignment horizontal="center" wrapText="1"/>
    </xf>
    <xf numFmtId="0" fontId="2" fillId="35" borderId="27" xfId="0" applyFont="1" applyFill="1" applyBorder="1" applyAlignment="1" applyProtection="1">
      <alignment horizontal="center" wrapText="1"/>
    </xf>
    <xf numFmtId="2" fontId="22" fillId="35" borderId="27" xfId="0" applyNumberFormat="1" applyFont="1" applyFill="1" applyBorder="1" applyAlignment="1" applyProtection="1">
      <alignment horizontal="center" wrapText="1"/>
    </xf>
    <xf numFmtId="2" fontId="3" fillId="0" borderId="27" xfId="1" applyNumberFormat="1" applyFont="1" applyFill="1" applyBorder="1" applyAlignment="1" applyProtection="1">
      <alignment horizontal="center"/>
    </xf>
    <xf numFmtId="0" fontId="18" fillId="5" borderId="41" xfId="0" applyFont="1" applyFill="1" applyBorder="1" applyAlignment="1" applyProtection="1">
      <alignment horizontal="center" vertical="center" wrapText="1"/>
    </xf>
    <xf numFmtId="2" fontId="18" fillId="0" borderId="0" xfId="0" applyNumberFormat="1" applyFont="1" applyFill="1" applyAlignment="1" applyProtection="1">
      <alignment horizontal="center"/>
    </xf>
    <xf numFmtId="2" fontId="22" fillId="5" borderId="16" xfId="0" applyNumberFormat="1" applyFont="1" applyFill="1" applyBorder="1" applyAlignment="1" applyProtection="1">
      <alignment horizontal="center" vertical="center"/>
    </xf>
    <xf numFmtId="2" fontId="22" fillId="37" borderId="30" xfId="0" applyNumberFormat="1" applyFont="1" applyFill="1" applyBorder="1" applyAlignment="1" applyProtection="1">
      <alignment horizontal="center" vertical="center" wrapText="1" readingOrder="1"/>
    </xf>
    <xf numFmtId="2" fontId="22" fillId="37" borderId="29" xfId="0" applyNumberFormat="1" applyFont="1" applyFill="1" applyBorder="1" applyAlignment="1" applyProtection="1">
      <alignment horizontal="center" vertical="center" wrapText="1" readingOrder="1"/>
    </xf>
    <xf numFmtId="2" fontId="33" fillId="48" borderId="15" xfId="0" applyNumberFormat="1" applyFont="1" applyFill="1" applyBorder="1" applyAlignment="1">
      <alignment horizontal="center" vertical="center"/>
    </xf>
    <xf numFmtId="2" fontId="18" fillId="19" borderId="15" xfId="0" applyNumberFormat="1" applyFont="1" applyFill="1" applyBorder="1" applyAlignment="1" applyProtection="1">
      <alignment horizontal="center" wrapText="1"/>
    </xf>
    <xf numFmtId="2" fontId="33" fillId="48" borderId="36" xfId="0" applyNumberFormat="1" applyFont="1" applyFill="1" applyBorder="1" applyAlignment="1">
      <alignment horizontal="center" vertical="center"/>
    </xf>
    <xf numFmtId="2" fontId="18" fillId="19" borderId="36" xfId="0" applyNumberFormat="1" applyFont="1" applyFill="1" applyBorder="1" applyAlignment="1" applyProtection="1">
      <alignment horizontal="center" wrapText="1"/>
    </xf>
    <xf numFmtId="2" fontId="18" fillId="0" borderId="36" xfId="0" applyNumberFormat="1" applyFont="1" applyFill="1" applyBorder="1" applyAlignment="1" applyProtection="1">
      <alignment horizontal="center" vertical="center" wrapText="1"/>
      <protection locked="0"/>
    </xf>
    <xf numFmtId="2" fontId="33" fillId="50" borderId="15" xfId="0" applyNumberFormat="1" applyFont="1" applyFill="1" applyBorder="1" applyAlignment="1">
      <alignment horizontal="center" vertical="center"/>
    </xf>
    <xf numFmtId="2" fontId="2" fillId="11" borderId="15" xfId="0" applyNumberFormat="1" applyFont="1" applyFill="1" applyBorder="1" applyAlignment="1" applyProtection="1">
      <alignment horizontal="center" wrapText="1"/>
    </xf>
    <xf numFmtId="2" fontId="2" fillId="50" borderId="15" xfId="0" applyNumberFormat="1" applyFont="1" applyFill="1" applyBorder="1" applyAlignment="1">
      <alignment horizontal="center" vertical="center"/>
    </xf>
    <xf numFmtId="2" fontId="2" fillId="50" borderId="36" xfId="0" applyNumberFormat="1" applyFont="1" applyFill="1" applyBorder="1" applyAlignment="1">
      <alignment horizontal="center" vertical="center"/>
    </xf>
    <xf numFmtId="2" fontId="2" fillId="11" borderId="36" xfId="0" applyNumberFormat="1" applyFont="1" applyFill="1" applyBorder="1" applyAlignment="1" applyProtection="1">
      <alignment horizontal="center" wrapText="1"/>
    </xf>
    <xf numFmtId="2" fontId="33" fillId="52" borderId="15" xfId="0" applyNumberFormat="1" applyFont="1" applyFill="1" applyBorder="1" applyAlignment="1">
      <alignment horizontal="center" vertical="center"/>
    </xf>
    <xf numFmtId="2" fontId="2" fillId="35" borderId="15" xfId="0" applyNumberFormat="1" applyFont="1" applyFill="1" applyBorder="1" applyAlignment="1" applyProtection="1">
      <alignment horizontal="center" wrapText="1"/>
    </xf>
    <xf numFmtId="2" fontId="33" fillId="52" borderId="36" xfId="0" applyNumberFormat="1" applyFont="1" applyFill="1" applyBorder="1" applyAlignment="1">
      <alignment horizontal="center" vertical="center"/>
    </xf>
    <xf numFmtId="2" fontId="2" fillId="35" borderId="36" xfId="0" applyNumberFormat="1" applyFont="1" applyFill="1" applyBorder="1" applyAlignment="1" applyProtection="1">
      <alignment horizontal="center" wrapText="1"/>
    </xf>
    <xf numFmtId="2" fontId="33" fillId="46" borderId="15" xfId="0" applyNumberFormat="1" applyFont="1" applyFill="1" applyBorder="1" applyAlignment="1">
      <alignment horizontal="center" vertical="center"/>
    </xf>
    <xf numFmtId="2" fontId="2" fillId="5" borderId="15" xfId="0" applyNumberFormat="1" applyFont="1" applyFill="1" applyBorder="1" applyAlignment="1" applyProtection="1">
      <alignment horizontal="center" wrapText="1"/>
    </xf>
    <xf numFmtId="2" fontId="2" fillId="46" borderId="15" xfId="0" applyNumberFormat="1" applyFont="1" applyFill="1" applyBorder="1" applyAlignment="1">
      <alignment horizontal="center" vertical="center"/>
    </xf>
    <xf numFmtId="2" fontId="33" fillId="46" borderId="27" xfId="0" applyNumberFormat="1" applyFont="1" applyFill="1" applyBorder="1" applyAlignment="1">
      <alignment horizontal="center" vertical="center"/>
    </xf>
    <xf numFmtId="2" fontId="2" fillId="5" borderId="27" xfId="0" applyNumberFormat="1" applyFont="1" applyFill="1" applyBorder="1" applyAlignment="1" applyProtection="1">
      <alignment horizontal="center" wrapText="1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2" fontId="18" fillId="0" borderId="0" xfId="0" applyNumberFormat="1" applyFont="1" applyFill="1" applyBorder="1" applyAlignment="1" applyProtection="1">
      <alignment horizontal="center" vertical="center" wrapText="1"/>
    </xf>
    <xf numFmtId="2" fontId="18" fillId="0" borderId="0" xfId="0" applyNumberFormat="1" applyFont="1" applyFill="1" applyAlignment="1" applyProtection="1">
      <alignment horizontal="center" vertical="center"/>
    </xf>
    <xf numFmtId="2" fontId="11" fillId="31" borderId="24" xfId="0" applyNumberFormat="1" applyFont="1" applyFill="1" applyBorder="1" applyAlignment="1" applyProtection="1">
      <alignment horizontal="center" vertical="center"/>
    </xf>
    <xf numFmtId="2" fontId="11" fillId="31" borderId="19" xfId="0" applyNumberFormat="1" applyFont="1" applyFill="1" applyBorder="1" applyAlignment="1" applyProtection="1">
      <alignment horizontal="center" vertical="center"/>
    </xf>
    <xf numFmtId="2" fontId="27" fillId="28" borderId="16" xfId="0" applyNumberFormat="1" applyFont="1" applyFill="1" applyBorder="1" applyAlignment="1" applyProtection="1">
      <alignment horizontal="center" vertical="center"/>
    </xf>
    <xf numFmtId="2" fontId="11" fillId="28" borderId="17" xfId="0" applyNumberFormat="1" applyFont="1" applyFill="1" applyBorder="1" applyAlignment="1" applyProtection="1">
      <alignment horizontal="center" vertical="center"/>
    </xf>
    <xf numFmtId="2" fontId="27" fillId="29" borderId="18" xfId="0" applyNumberFormat="1" applyFont="1" applyFill="1" applyBorder="1" applyAlignment="1" applyProtection="1">
      <alignment horizontal="center" vertical="center"/>
    </xf>
    <xf numFmtId="2" fontId="11" fillId="29" borderId="19" xfId="0" applyNumberFormat="1" applyFont="1" applyFill="1" applyBorder="1" applyAlignment="1" applyProtection="1">
      <alignment horizontal="center" vertical="center"/>
    </xf>
    <xf numFmtId="2" fontId="29" fillId="26" borderId="16" xfId="0" applyNumberFormat="1" applyFont="1" applyFill="1" applyBorder="1" applyAlignment="1" applyProtection="1">
      <alignment horizontal="center" vertical="center"/>
    </xf>
    <xf numFmtId="2" fontId="29" fillId="26" borderId="17" xfId="0" applyNumberFormat="1" applyFont="1" applyFill="1" applyBorder="1" applyAlignment="1" applyProtection="1">
      <alignment horizontal="center" vertical="center"/>
    </xf>
    <xf numFmtId="2" fontId="33" fillId="0" borderId="44" xfId="0" applyNumberFormat="1" applyFont="1" applyFill="1" applyBorder="1" applyAlignment="1" applyProtection="1">
      <alignment horizontal="center" wrapText="1"/>
      <protection locked="0"/>
    </xf>
    <xf numFmtId="2" fontId="33" fillId="0" borderId="26" xfId="0" applyNumberFormat="1" applyFont="1" applyFill="1" applyBorder="1" applyAlignment="1" applyProtection="1">
      <alignment horizontal="center" wrapText="1"/>
      <protection locked="0"/>
    </xf>
    <xf numFmtId="0" fontId="18" fillId="5" borderId="46" xfId="0" applyFont="1" applyFill="1" applyBorder="1" applyAlignment="1" applyProtection="1">
      <alignment horizontal="center" wrapText="1"/>
    </xf>
    <xf numFmtId="2" fontId="18" fillId="5" borderId="44" xfId="0" applyNumberFormat="1" applyFont="1" applyFill="1" applyBorder="1" applyAlignment="1" applyProtection="1">
      <alignment horizontal="center" vertical="center"/>
    </xf>
    <xf numFmtId="0" fontId="2" fillId="5" borderId="44" xfId="0" applyFont="1" applyFill="1" applyBorder="1" applyAlignment="1" applyProtection="1">
      <alignment horizontal="center" wrapText="1"/>
    </xf>
    <xf numFmtId="2" fontId="22" fillId="5" borderId="44" xfId="0" applyNumberFormat="1" applyFont="1" applyFill="1" applyBorder="1" applyAlignment="1" applyProtection="1">
      <alignment horizontal="center" wrapText="1"/>
    </xf>
    <xf numFmtId="2" fontId="3" fillId="5" borderId="44" xfId="1" applyNumberFormat="1" applyFont="1" applyFill="1" applyBorder="1" applyAlignment="1" applyProtection="1">
      <alignment horizontal="center"/>
    </xf>
    <xf numFmtId="0" fontId="3" fillId="0" borderId="45" xfId="0" applyFont="1" applyFill="1" applyBorder="1" applyAlignment="1" applyProtection="1">
      <alignment horizontal="center" wrapText="1"/>
    </xf>
    <xf numFmtId="0" fontId="22" fillId="32" borderId="16" xfId="0" applyFont="1" applyFill="1" applyBorder="1" applyAlignment="1" applyProtection="1">
      <alignment horizontal="center" wrapText="1"/>
    </xf>
    <xf numFmtId="2" fontId="22" fillId="32" borderId="31" xfId="0" applyNumberFormat="1" applyFont="1" applyFill="1" applyBorder="1" applyAlignment="1" applyProtection="1">
      <alignment horizontal="center" vertical="center"/>
    </xf>
    <xf numFmtId="2" fontId="32" fillId="0" borderId="31" xfId="0" applyNumberFormat="1" applyFont="1" applyFill="1" applyBorder="1" applyAlignment="1" applyProtection="1">
      <alignment horizontal="center" wrapText="1"/>
      <protection locked="0"/>
    </xf>
    <xf numFmtId="2" fontId="22" fillId="32" borderId="31" xfId="0" applyNumberFormat="1" applyFont="1" applyFill="1" applyBorder="1" applyAlignment="1" applyProtection="1">
      <alignment horizontal="center" wrapText="1"/>
    </xf>
    <xf numFmtId="2" fontId="3" fillId="32" borderId="31" xfId="1" applyNumberFormat="1" applyFont="1" applyFill="1" applyBorder="1" applyAlignment="1" applyProtection="1">
      <alignment horizontal="center"/>
    </xf>
    <xf numFmtId="0" fontId="22" fillId="32" borderId="31" xfId="0" applyFont="1" applyFill="1" applyBorder="1" applyAlignment="1" applyProtection="1">
      <alignment horizontal="center" wrapText="1"/>
    </xf>
    <xf numFmtId="0" fontId="3" fillId="32" borderId="17" xfId="0" applyFont="1" applyFill="1" applyBorder="1" applyAlignment="1" applyProtection="1">
      <alignment horizontal="center" wrapText="1"/>
    </xf>
    <xf numFmtId="0" fontId="2" fillId="35" borderId="46" xfId="0" applyFont="1" applyFill="1" applyBorder="1" applyAlignment="1" applyProtection="1">
      <alignment horizontal="center" wrapText="1"/>
    </xf>
    <xf numFmtId="2" fontId="18" fillId="35" borderId="44" xfId="0" applyNumberFormat="1" applyFont="1" applyFill="1" applyBorder="1" applyAlignment="1" applyProtection="1">
      <alignment horizontal="center" vertical="center"/>
    </xf>
    <xf numFmtId="0" fontId="2" fillId="35" borderId="44" xfId="0" applyFont="1" applyFill="1" applyBorder="1" applyAlignment="1" applyProtection="1">
      <alignment horizontal="center" wrapText="1"/>
    </xf>
    <xf numFmtId="2" fontId="22" fillId="35" borderId="44" xfId="0" applyNumberFormat="1" applyFont="1" applyFill="1" applyBorder="1" applyAlignment="1" applyProtection="1">
      <alignment horizontal="center" wrapText="1"/>
    </xf>
    <xf numFmtId="2" fontId="3" fillId="0" borderId="44" xfId="1" applyNumberFormat="1" applyFont="1" applyFill="1" applyBorder="1" applyAlignment="1" applyProtection="1">
      <alignment horizontal="center"/>
    </xf>
    <xf numFmtId="0" fontId="22" fillId="34" borderId="16" xfId="0" applyFont="1" applyFill="1" applyBorder="1" applyAlignment="1" applyProtection="1">
      <alignment horizontal="center" wrapText="1"/>
    </xf>
    <xf numFmtId="2" fontId="22" fillId="34" borderId="31" xfId="0" applyNumberFormat="1" applyFont="1" applyFill="1" applyBorder="1" applyAlignment="1" applyProtection="1">
      <alignment horizontal="center" vertical="center"/>
    </xf>
    <xf numFmtId="2" fontId="22" fillId="34" borderId="31" xfId="0" applyNumberFormat="1" applyFont="1" applyFill="1" applyBorder="1" applyAlignment="1" applyProtection="1">
      <alignment horizontal="center" wrapText="1"/>
    </xf>
    <xf numFmtId="2" fontId="3" fillId="34" borderId="31" xfId="1" applyNumberFormat="1" applyFont="1" applyFill="1" applyBorder="1" applyAlignment="1" applyProtection="1">
      <alignment horizontal="center"/>
    </xf>
    <xf numFmtId="0" fontId="22" fillId="34" borderId="31" xfId="0" applyFont="1" applyFill="1" applyBorder="1" applyAlignment="1" applyProtection="1">
      <alignment horizontal="center" wrapText="1"/>
    </xf>
    <xf numFmtId="0" fontId="3" fillId="35" borderId="17" xfId="0" applyFont="1" applyFill="1" applyBorder="1" applyAlignment="1" applyProtection="1">
      <alignment horizontal="center" wrapText="1"/>
    </xf>
    <xf numFmtId="0" fontId="18" fillId="11" borderId="46" xfId="0" applyFont="1" applyFill="1" applyBorder="1" applyAlignment="1" applyProtection="1">
      <alignment horizontal="center" wrapText="1"/>
    </xf>
    <xf numFmtId="2" fontId="18" fillId="11" borderId="44" xfId="0" applyNumberFormat="1" applyFont="1" applyFill="1" applyBorder="1" applyAlignment="1" applyProtection="1">
      <alignment horizontal="center"/>
    </xf>
    <xf numFmtId="0" fontId="2" fillId="11" borderId="44" xfId="0" applyFont="1" applyFill="1" applyBorder="1" applyAlignment="1" applyProtection="1">
      <alignment horizontal="center" wrapText="1"/>
    </xf>
    <xf numFmtId="2" fontId="22" fillId="11" borderId="44" xfId="0" applyNumberFormat="1" applyFont="1" applyFill="1" applyBorder="1" applyAlignment="1" applyProtection="1">
      <alignment horizontal="center" wrapText="1"/>
    </xf>
    <xf numFmtId="2" fontId="3" fillId="11" borderId="44" xfId="1" applyNumberFormat="1" applyFont="1" applyFill="1" applyBorder="1" applyAlignment="1" applyProtection="1">
      <alignment horizontal="center"/>
    </xf>
    <xf numFmtId="0" fontId="22" fillId="33" borderId="16" xfId="0" applyFont="1" applyFill="1" applyBorder="1" applyAlignment="1" applyProtection="1">
      <alignment horizontal="center" wrapText="1"/>
    </xf>
    <xf numFmtId="2" fontId="22" fillId="33" borderId="31" xfId="0" applyNumberFormat="1" applyFont="1" applyFill="1" applyBorder="1" applyAlignment="1" applyProtection="1">
      <alignment horizontal="center" vertical="center"/>
    </xf>
    <xf numFmtId="2" fontId="22" fillId="33" borderId="31" xfId="0" applyNumberFormat="1" applyFont="1" applyFill="1" applyBorder="1" applyAlignment="1" applyProtection="1">
      <alignment horizontal="center" wrapText="1"/>
    </xf>
    <xf numFmtId="2" fontId="3" fillId="33" borderId="31" xfId="1" applyNumberFormat="1" applyFont="1" applyFill="1" applyBorder="1" applyAlignment="1" applyProtection="1">
      <alignment horizontal="center"/>
    </xf>
    <xf numFmtId="0" fontId="22" fillId="33" borderId="31" xfId="0" applyFont="1" applyFill="1" applyBorder="1" applyAlignment="1" applyProtection="1">
      <alignment horizontal="center" wrapText="1"/>
    </xf>
    <xf numFmtId="0" fontId="3" fillId="33" borderId="17" xfId="0" applyFont="1" applyFill="1" applyBorder="1" applyAlignment="1" applyProtection="1">
      <alignment horizontal="center" wrapText="1"/>
    </xf>
    <xf numFmtId="0" fontId="18" fillId="19" borderId="46" xfId="0" applyFont="1" applyFill="1" applyBorder="1" applyAlignment="1" applyProtection="1">
      <alignment horizontal="center" wrapText="1"/>
    </xf>
    <xf numFmtId="2" fontId="18" fillId="19" borderId="44" xfId="0" applyNumberFormat="1" applyFont="1" applyFill="1" applyBorder="1" applyAlignment="1" applyProtection="1">
      <alignment horizontal="center" vertical="center"/>
    </xf>
    <xf numFmtId="0" fontId="18" fillId="19" borderId="44" xfId="0" applyFont="1" applyFill="1" applyBorder="1" applyAlignment="1" applyProtection="1">
      <alignment horizontal="center" wrapText="1"/>
    </xf>
    <xf numFmtId="2" fontId="18" fillId="0" borderId="44" xfId="0" applyNumberFormat="1" applyFont="1" applyFill="1" applyBorder="1" applyAlignment="1" applyProtection="1">
      <alignment horizontal="center" wrapText="1"/>
      <protection locked="0"/>
    </xf>
    <xf numFmtId="2" fontId="22" fillId="19" borderId="44" xfId="0" applyNumberFormat="1" applyFont="1" applyFill="1" applyBorder="1" applyAlignment="1" applyProtection="1">
      <alignment horizontal="center" wrapText="1"/>
    </xf>
    <xf numFmtId="2" fontId="22" fillId="19" borderId="44" xfId="1" applyNumberFormat="1" applyFont="1" applyFill="1" applyBorder="1" applyAlignment="1" applyProtection="1">
      <alignment horizontal="center"/>
    </xf>
    <xf numFmtId="0" fontId="22" fillId="0" borderId="45" xfId="0" applyFont="1" applyFill="1" applyBorder="1" applyAlignment="1" applyProtection="1">
      <alignment horizontal="center" wrapText="1"/>
    </xf>
    <xf numFmtId="0" fontId="22" fillId="36" borderId="16" xfId="0" applyFont="1" applyFill="1" applyBorder="1" applyAlignment="1" applyProtection="1">
      <alignment horizontal="center" wrapText="1"/>
    </xf>
    <xf numFmtId="2" fontId="22" fillId="36" borderId="31" xfId="0" applyNumberFormat="1" applyFont="1" applyFill="1" applyBorder="1" applyAlignment="1" applyProtection="1">
      <alignment horizontal="center" vertical="center"/>
    </xf>
    <xf numFmtId="0" fontId="22" fillId="36" borderId="31" xfId="0" applyFont="1" applyFill="1" applyBorder="1" applyAlignment="1" applyProtection="1">
      <alignment horizontal="center" wrapText="1"/>
    </xf>
    <xf numFmtId="2" fontId="22" fillId="0" borderId="31" xfId="0" applyNumberFormat="1" applyFont="1" applyFill="1" applyBorder="1" applyAlignment="1" applyProtection="1">
      <alignment horizontal="center" wrapText="1"/>
      <protection locked="0"/>
    </xf>
    <xf numFmtId="2" fontId="22" fillId="36" borderId="31" xfId="0" applyNumberFormat="1" applyFont="1" applyFill="1" applyBorder="1" applyAlignment="1" applyProtection="1">
      <alignment horizontal="center" wrapText="1"/>
    </xf>
    <xf numFmtId="2" fontId="22" fillId="36" borderId="31" xfId="1" applyNumberFormat="1" applyFont="1" applyFill="1" applyBorder="1" applyAlignment="1" applyProtection="1">
      <alignment horizontal="center"/>
    </xf>
    <xf numFmtId="0" fontId="22" fillId="0" borderId="17" xfId="0" applyFont="1" applyFill="1" applyBorder="1" applyAlignment="1" applyProtection="1">
      <alignment horizontal="center" wrapText="1"/>
    </xf>
    <xf numFmtId="2" fontId="3" fillId="35" borderId="15" xfId="1" applyNumberFormat="1" applyFont="1" applyFill="1" applyBorder="1" applyAlignment="1" applyProtection="1">
      <alignment horizontal="center" vertical="center"/>
    </xf>
    <xf numFmtId="0" fontId="2" fillId="35" borderId="36" xfId="0" applyFont="1" applyFill="1" applyBorder="1" applyAlignment="1" applyProtection="1">
      <alignment horizontal="center" vertical="center" wrapText="1"/>
    </xf>
    <xf numFmtId="2" fontId="22" fillId="35" borderId="36" xfId="0" applyNumberFormat="1" applyFont="1" applyFill="1" applyBorder="1" applyAlignment="1" applyProtection="1">
      <alignment horizontal="center" vertical="center" wrapText="1"/>
    </xf>
    <xf numFmtId="0" fontId="2" fillId="5" borderId="44" xfId="0" applyFont="1" applyFill="1" applyBorder="1" applyAlignment="1" applyProtection="1">
      <alignment horizontal="center" vertical="center" wrapText="1"/>
    </xf>
    <xf numFmtId="2" fontId="2" fillId="5" borderId="44" xfId="0" applyNumberFormat="1" applyFont="1" applyFill="1" applyBorder="1" applyAlignment="1" applyProtection="1">
      <alignment horizontal="center"/>
    </xf>
    <xf numFmtId="2" fontId="33" fillId="0" borderId="44" xfId="0" applyNumberFormat="1" applyFont="1" applyFill="1" applyBorder="1" applyAlignment="1" applyProtection="1">
      <alignment horizontal="center" vertical="center" wrapText="1"/>
      <protection locked="0"/>
    </xf>
    <xf numFmtId="2" fontId="22" fillId="5" borderId="44" xfId="0" applyNumberFormat="1" applyFont="1" applyFill="1" applyBorder="1" applyAlignment="1" applyProtection="1">
      <alignment horizontal="center" vertical="center" wrapText="1"/>
    </xf>
    <xf numFmtId="2" fontId="3" fillId="5" borderId="44" xfId="1" applyNumberFormat="1" applyFont="1" applyFill="1" applyBorder="1" applyAlignment="1" applyProtection="1">
      <alignment horizontal="center" vertical="center"/>
    </xf>
    <xf numFmtId="0" fontId="22" fillId="32" borderId="14" xfId="0" applyFont="1" applyFill="1" applyBorder="1" applyAlignment="1" applyProtection="1">
      <alignment horizontal="center" vertical="center" wrapText="1"/>
    </xf>
    <xf numFmtId="2" fontId="3" fillId="32" borderId="31" xfId="0" applyNumberFormat="1" applyFont="1" applyFill="1" applyBorder="1" applyAlignment="1" applyProtection="1">
      <alignment horizontal="center"/>
    </xf>
    <xf numFmtId="2" fontId="32" fillId="0" borderId="31" xfId="0" applyNumberFormat="1" applyFont="1" applyFill="1" applyBorder="1" applyAlignment="1" applyProtection="1">
      <alignment horizontal="center" vertical="center" wrapText="1"/>
      <protection locked="0"/>
    </xf>
    <xf numFmtId="2" fontId="22" fillId="32" borderId="31" xfId="0" applyNumberFormat="1" applyFont="1" applyFill="1" applyBorder="1" applyAlignment="1" applyProtection="1">
      <alignment horizontal="center" vertical="center" wrapText="1"/>
    </xf>
    <xf numFmtId="2" fontId="3" fillId="32" borderId="31" xfId="1" applyNumberFormat="1" applyFont="1" applyFill="1" applyBorder="1" applyAlignment="1" applyProtection="1">
      <alignment horizontal="center" vertical="center"/>
    </xf>
    <xf numFmtId="0" fontId="22" fillId="32" borderId="31" xfId="0" applyFont="1" applyFill="1" applyBorder="1" applyAlignment="1" applyProtection="1">
      <alignment horizontal="center" vertical="center" wrapText="1"/>
    </xf>
    <xf numFmtId="0" fontId="3" fillId="32" borderId="17" xfId="0" applyFont="1" applyFill="1" applyBorder="1" applyAlignment="1" applyProtection="1">
      <alignment horizontal="center" vertical="center" wrapText="1"/>
    </xf>
    <xf numFmtId="0" fontId="2" fillId="5" borderId="46" xfId="0" applyFont="1" applyFill="1" applyBorder="1" applyAlignment="1" applyProtection="1">
      <alignment horizontal="center" vertical="center" wrapText="1"/>
    </xf>
    <xf numFmtId="0" fontId="3" fillId="0" borderId="45" xfId="0" applyFont="1" applyFill="1" applyBorder="1" applyAlignment="1" applyProtection="1">
      <alignment horizontal="center" vertical="center" wrapText="1"/>
    </xf>
    <xf numFmtId="0" fontId="2" fillId="35" borderId="44" xfId="0" applyFont="1" applyFill="1" applyBorder="1" applyAlignment="1" applyProtection="1">
      <alignment horizontal="center" vertical="center" wrapText="1"/>
    </xf>
    <xf numFmtId="2" fontId="22" fillId="35" borderId="44" xfId="0" applyNumberFormat="1" applyFont="1" applyFill="1" applyBorder="1" applyAlignment="1" applyProtection="1">
      <alignment horizontal="center" vertical="center" wrapText="1"/>
    </xf>
    <xf numFmtId="2" fontId="3" fillId="0" borderId="44" xfId="1" applyNumberFormat="1" applyFont="1" applyFill="1" applyBorder="1" applyAlignment="1" applyProtection="1">
      <alignment horizontal="center" vertical="center"/>
    </xf>
    <xf numFmtId="2" fontId="3" fillId="34" borderId="31" xfId="0" applyNumberFormat="1" applyFont="1" applyFill="1" applyBorder="1" applyAlignment="1" applyProtection="1">
      <alignment horizontal="center"/>
    </xf>
    <xf numFmtId="2" fontId="22" fillId="34" borderId="31" xfId="0" applyNumberFormat="1" applyFont="1" applyFill="1" applyBorder="1" applyAlignment="1" applyProtection="1">
      <alignment horizontal="center" vertical="center" wrapText="1"/>
    </xf>
    <xf numFmtId="2" fontId="3" fillId="34" borderId="31" xfId="1" applyNumberFormat="1" applyFont="1" applyFill="1" applyBorder="1" applyAlignment="1" applyProtection="1">
      <alignment horizontal="center" vertical="center"/>
    </xf>
    <xf numFmtId="0" fontId="22" fillId="34" borderId="31" xfId="0" applyFont="1" applyFill="1" applyBorder="1" applyAlignment="1" applyProtection="1">
      <alignment horizontal="center" vertical="center" wrapText="1"/>
    </xf>
    <xf numFmtId="0" fontId="3" fillId="35" borderId="17" xfId="0" applyFont="1" applyFill="1" applyBorder="1" applyAlignment="1" applyProtection="1">
      <alignment horizontal="center" vertical="center" wrapText="1"/>
    </xf>
    <xf numFmtId="0" fontId="2" fillId="35" borderId="40" xfId="0" applyFont="1" applyFill="1" applyBorder="1" applyAlignment="1" applyProtection="1">
      <alignment horizontal="center" vertical="center" wrapText="1"/>
    </xf>
    <xf numFmtId="2" fontId="2" fillId="35" borderId="26" xfId="0" applyNumberFormat="1" applyFont="1" applyFill="1" applyBorder="1" applyAlignment="1" applyProtection="1">
      <alignment horizontal="center"/>
    </xf>
    <xf numFmtId="0" fontId="2" fillId="35" borderId="26" xfId="0" applyFont="1" applyFill="1" applyBorder="1" applyAlignment="1" applyProtection="1">
      <alignment horizontal="center" vertical="center" wrapText="1"/>
    </xf>
    <xf numFmtId="2" fontId="22" fillId="35" borderId="26" xfId="0" applyNumberFormat="1" applyFont="1" applyFill="1" applyBorder="1" applyAlignment="1" applyProtection="1">
      <alignment horizontal="center" vertical="center" wrapText="1"/>
    </xf>
    <xf numFmtId="2" fontId="3" fillId="0" borderId="26" xfId="1" applyNumberFormat="1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 wrapText="1"/>
    </xf>
    <xf numFmtId="0" fontId="2" fillId="11" borderId="44" xfId="0" applyFont="1" applyFill="1" applyBorder="1" applyAlignment="1" applyProtection="1">
      <alignment horizontal="center" vertical="center" wrapText="1"/>
    </xf>
    <xf numFmtId="2" fontId="22" fillId="11" borderId="44" xfId="0" applyNumberFormat="1" applyFont="1" applyFill="1" applyBorder="1" applyAlignment="1" applyProtection="1">
      <alignment horizontal="center" vertical="center" wrapText="1"/>
    </xf>
    <xf numFmtId="2" fontId="3" fillId="11" borderId="44" xfId="1" applyNumberFormat="1" applyFont="1" applyFill="1" applyBorder="1" applyAlignment="1" applyProtection="1">
      <alignment horizontal="center" vertical="center"/>
    </xf>
    <xf numFmtId="2" fontId="22" fillId="33" borderId="31" xfId="0" applyNumberFormat="1" applyFont="1" applyFill="1" applyBorder="1" applyAlignment="1" applyProtection="1">
      <alignment horizontal="center" vertical="center" wrapText="1"/>
    </xf>
    <xf numFmtId="2" fontId="3" fillId="33" borderId="31" xfId="1" applyNumberFormat="1" applyFont="1" applyFill="1" applyBorder="1" applyAlignment="1" applyProtection="1">
      <alignment horizontal="center" vertical="center"/>
    </xf>
    <xf numFmtId="0" fontId="22" fillId="33" borderId="31" xfId="0" applyFont="1" applyFill="1" applyBorder="1" applyAlignment="1" applyProtection="1">
      <alignment horizontal="center" vertical="center" wrapText="1"/>
    </xf>
    <xf numFmtId="0" fontId="3" fillId="33" borderId="17" xfId="0" applyFont="1" applyFill="1" applyBorder="1" applyAlignment="1" applyProtection="1">
      <alignment horizontal="center" vertical="center" wrapText="1"/>
    </xf>
    <xf numFmtId="2" fontId="32" fillId="0" borderId="29" xfId="0" applyNumberFormat="1" applyFont="1" applyFill="1" applyBorder="1" applyAlignment="1" applyProtection="1">
      <alignment horizontal="center" wrapText="1"/>
      <protection locked="0"/>
    </xf>
    <xf numFmtId="0" fontId="22" fillId="34" borderId="65" xfId="0" applyFont="1" applyFill="1" applyBorder="1" applyAlignment="1" applyProtection="1">
      <alignment horizontal="center" vertical="center" wrapText="1"/>
    </xf>
    <xf numFmtId="2" fontId="3" fillId="34" borderId="66" xfId="0" applyNumberFormat="1" applyFont="1" applyFill="1" applyBorder="1" applyAlignment="1" applyProtection="1">
      <alignment horizontal="center"/>
    </xf>
    <xf numFmtId="2" fontId="32" fillId="0" borderId="66" xfId="0" applyNumberFormat="1" applyFont="1" applyFill="1" applyBorder="1" applyAlignment="1" applyProtection="1">
      <alignment horizontal="center" vertical="center" wrapText="1"/>
      <protection locked="0"/>
    </xf>
    <xf numFmtId="0" fontId="18" fillId="19" borderId="46" xfId="0" applyFont="1" applyFill="1" applyBorder="1" applyAlignment="1" applyProtection="1">
      <alignment horizontal="center" vertical="center" wrapText="1"/>
    </xf>
    <xf numFmtId="0" fontId="18" fillId="19" borderId="44" xfId="0" applyFont="1" applyFill="1" applyBorder="1" applyAlignment="1" applyProtection="1">
      <alignment horizontal="center" vertical="center" wrapText="1"/>
    </xf>
    <xf numFmtId="2" fontId="22" fillId="19" borderId="44" xfId="0" applyNumberFormat="1" applyFont="1" applyFill="1" applyBorder="1" applyAlignment="1" applyProtection="1">
      <alignment horizontal="center" vertical="center" wrapText="1"/>
    </xf>
    <xf numFmtId="2" fontId="22" fillId="19" borderId="44" xfId="1" applyNumberFormat="1" applyFont="1" applyFill="1" applyBorder="1" applyAlignment="1" applyProtection="1">
      <alignment horizontal="center" vertical="center"/>
    </xf>
    <xf numFmtId="0" fontId="22" fillId="0" borderId="45" xfId="0" applyFont="1" applyFill="1" applyBorder="1" applyAlignment="1" applyProtection="1">
      <alignment horizontal="center" vertical="center" wrapText="1"/>
    </xf>
    <xf numFmtId="0" fontId="22" fillId="36" borderId="16" xfId="0" applyFont="1" applyFill="1" applyBorder="1" applyAlignment="1" applyProtection="1">
      <alignment horizontal="center" vertical="center" wrapText="1"/>
    </xf>
    <xf numFmtId="0" fontId="22" fillId="36" borderId="31" xfId="0" applyFont="1" applyFill="1" applyBorder="1" applyAlignment="1" applyProtection="1">
      <alignment horizontal="center" vertical="center" wrapText="1"/>
    </xf>
    <xf numFmtId="2" fontId="22" fillId="36" borderId="31" xfId="0" applyNumberFormat="1" applyFont="1" applyFill="1" applyBorder="1" applyAlignment="1" applyProtection="1">
      <alignment horizontal="center" vertical="center" wrapText="1"/>
    </xf>
    <xf numFmtId="2" fontId="22" fillId="36" borderId="31" xfId="1" applyNumberFormat="1" applyFont="1" applyFill="1" applyBorder="1" applyAlignment="1" applyProtection="1">
      <alignment horizontal="center" vertical="center"/>
    </xf>
    <xf numFmtId="0" fontId="22" fillId="0" borderId="17" xfId="0" applyFont="1" applyFill="1" applyBorder="1" applyAlignment="1" applyProtection="1">
      <alignment horizontal="center" vertical="center" wrapText="1"/>
    </xf>
    <xf numFmtId="0" fontId="22" fillId="36" borderId="30" xfId="0" applyFont="1" applyFill="1" applyBorder="1" applyAlignment="1" applyProtection="1">
      <alignment horizontal="center" vertical="center" wrapText="1"/>
    </xf>
    <xf numFmtId="2" fontId="22" fillId="36" borderId="29" xfId="0" applyNumberFormat="1" applyFont="1" applyFill="1" applyBorder="1" applyAlignment="1" applyProtection="1">
      <alignment horizontal="center"/>
    </xf>
    <xf numFmtId="0" fontId="22" fillId="36" borderId="29" xfId="0" applyFont="1" applyFill="1" applyBorder="1" applyAlignment="1" applyProtection="1">
      <alignment horizontal="center" vertical="center" wrapText="1"/>
    </xf>
    <xf numFmtId="2" fontId="22" fillId="36" borderId="29" xfId="0" applyNumberFormat="1" applyFont="1" applyFill="1" applyBorder="1" applyAlignment="1" applyProtection="1">
      <alignment horizontal="center" vertical="center" wrapText="1"/>
    </xf>
    <xf numFmtId="2" fontId="22" fillId="36" borderId="29" xfId="1" applyNumberFormat="1" applyFont="1" applyFill="1" applyBorder="1" applyAlignment="1" applyProtection="1">
      <alignment horizontal="center" vertical="center"/>
    </xf>
    <xf numFmtId="0" fontId="22" fillId="0" borderId="25" xfId="0" applyFont="1" applyFill="1" applyBorder="1" applyAlignment="1" applyProtection="1">
      <alignment horizontal="center" vertical="center" wrapText="1"/>
    </xf>
    <xf numFmtId="0" fontId="22" fillId="33" borderId="65" xfId="0" applyFont="1" applyFill="1" applyBorder="1" applyAlignment="1" applyProtection="1">
      <alignment horizontal="center" vertical="center" wrapText="1"/>
    </xf>
    <xf numFmtId="2" fontId="22" fillId="33" borderId="66" xfId="0" applyNumberFormat="1" applyFont="1" applyFill="1" applyBorder="1" applyAlignment="1" applyProtection="1">
      <alignment horizontal="center"/>
    </xf>
    <xf numFmtId="2" fontId="32" fillId="0" borderId="66" xfId="0" applyNumberFormat="1" applyFont="1" applyFill="1" applyBorder="1" applyAlignment="1" applyProtection="1">
      <alignment horizontal="center" wrapText="1"/>
      <protection locked="0"/>
    </xf>
    <xf numFmtId="2" fontId="22" fillId="33" borderId="66" xfId="0" applyNumberFormat="1" applyFont="1" applyFill="1" applyBorder="1" applyAlignment="1" applyProtection="1">
      <alignment horizontal="center" vertical="center" wrapText="1"/>
    </xf>
    <xf numFmtId="2" fontId="3" fillId="33" borderId="66" xfId="1" applyNumberFormat="1" applyFont="1" applyFill="1" applyBorder="1" applyAlignment="1" applyProtection="1">
      <alignment horizontal="center" vertical="center"/>
    </xf>
    <xf numFmtId="0" fontId="22" fillId="33" borderId="66" xfId="0" applyFont="1" applyFill="1" applyBorder="1" applyAlignment="1" applyProtection="1">
      <alignment horizontal="center" vertical="center" wrapText="1"/>
    </xf>
    <xf numFmtId="0" fontId="3" fillId="33" borderId="67" xfId="0" applyFont="1" applyFill="1" applyBorder="1" applyAlignment="1" applyProtection="1">
      <alignment horizontal="center" vertical="center" wrapText="1"/>
    </xf>
    <xf numFmtId="0" fontId="18" fillId="19" borderId="40" xfId="0" applyFont="1" applyFill="1" applyBorder="1" applyAlignment="1" applyProtection="1">
      <alignment horizontal="center" vertical="center" wrapText="1"/>
    </xf>
    <xf numFmtId="2" fontId="18" fillId="19" borderId="26" xfId="0" applyNumberFormat="1" applyFont="1" applyFill="1" applyBorder="1" applyAlignment="1" applyProtection="1">
      <alignment horizontal="center"/>
    </xf>
    <xf numFmtId="0" fontId="18" fillId="19" borderId="26" xfId="0" applyFont="1" applyFill="1" applyBorder="1" applyAlignment="1" applyProtection="1">
      <alignment horizontal="center" vertical="center" wrapText="1"/>
    </xf>
    <xf numFmtId="2" fontId="22" fillId="19" borderId="26" xfId="0" applyNumberFormat="1" applyFont="1" applyFill="1" applyBorder="1" applyAlignment="1" applyProtection="1">
      <alignment horizontal="center" vertical="center" wrapText="1"/>
    </xf>
    <xf numFmtId="2" fontId="22" fillId="19" borderId="26" xfId="1" applyNumberFormat="1" applyFont="1" applyFill="1" applyBorder="1" applyAlignment="1" applyProtection="1">
      <alignment horizontal="center" vertical="center"/>
    </xf>
    <xf numFmtId="2" fontId="33" fillId="0" borderId="27" xfId="0" applyNumberFormat="1" applyFont="1" applyFill="1" applyBorder="1" applyAlignment="1" applyProtection="1">
      <alignment horizontal="center" wrapText="1"/>
      <protection locked="0"/>
    </xf>
    <xf numFmtId="0" fontId="18" fillId="11" borderId="40" xfId="0" applyFont="1" applyFill="1" applyBorder="1" applyAlignment="1" applyProtection="1">
      <alignment horizontal="center" vertical="center" wrapText="1"/>
    </xf>
    <xf numFmtId="2" fontId="18" fillId="11" borderId="26" xfId="0" applyNumberFormat="1" applyFont="1" applyFill="1" applyBorder="1" applyAlignment="1" applyProtection="1">
      <alignment horizontal="center"/>
    </xf>
    <xf numFmtId="0" fontId="2" fillId="11" borderId="26" xfId="0" applyFont="1" applyFill="1" applyBorder="1" applyAlignment="1" applyProtection="1">
      <alignment horizontal="center" vertical="center" wrapText="1"/>
    </xf>
    <xf numFmtId="2" fontId="22" fillId="11" borderId="26" xfId="0" applyNumberFormat="1" applyFont="1" applyFill="1" applyBorder="1" applyAlignment="1" applyProtection="1">
      <alignment horizontal="center" vertical="center" wrapText="1"/>
    </xf>
    <xf numFmtId="2" fontId="3" fillId="11" borderId="26" xfId="1" applyNumberFormat="1" applyFont="1" applyFill="1" applyBorder="1" applyAlignment="1" applyProtection="1">
      <alignment horizontal="center" vertical="center"/>
    </xf>
    <xf numFmtId="0" fontId="18" fillId="11" borderId="43" xfId="0" applyFont="1" applyFill="1" applyBorder="1" applyAlignment="1" applyProtection="1">
      <alignment horizontal="center" vertical="center" wrapText="1"/>
    </xf>
    <xf numFmtId="2" fontId="18" fillId="11" borderId="27" xfId="0" applyNumberFormat="1" applyFont="1" applyFill="1" applyBorder="1" applyAlignment="1" applyProtection="1">
      <alignment horizontal="center"/>
    </xf>
    <xf numFmtId="0" fontId="2" fillId="11" borderId="27" xfId="0" applyFont="1" applyFill="1" applyBorder="1" applyAlignment="1" applyProtection="1">
      <alignment horizontal="center" vertical="center" wrapText="1"/>
    </xf>
    <xf numFmtId="0" fontId="33" fillId="11" borderId="27" xfId="0" applyFont="1" applyFill="1" applyBorder="1" applyAlignment="1" applyProtection="1">
      <alignment horizontal="center" vertical="center" wrapText="1"/>
    </xf>
    <xf numFmtId="2" fontId="22" fillId="11" borderId="27" xfId="0" applyNumberFormat="1" applyFont="1" applyFill="1" applyBorder="1" applyAlignment="1" applyProtection="1">
      <alignment horizontal="center" vertical="center" wrapText="1"/>
    </xf>
    <xf numFmtId="2" fontId="3" fillId="11" borderId="27" xfId="1" applyNumberFormat="1" applyFont="1" applyFill="1" applyBorder="1" applyAlignment="1" applyProtection="1">
      <alignment horizontal="center" vertical="center"/>
    </xf>
    <xf numFmtId="0" fontId="3" fillId="11" borderId="23" xfId="0" applyFont="1" applyFill="1" applyBorder="1" applyAlignment="1" applyProtection="1">
      <alignment horizontal="center" vertical="center" wrapText="1"/>
    </xf>
    <xf numFmtId="0" fontId="18" fillId="5" borderId="8" xfId="0" applyFont="1" applyFill="1" applyBorder="1" applyAlignment="1" applyProtection="1">
      <alignment horizontal="center" vertical="center" wrapText="1"/>
    </xf>
    <xf numFmtId="2" fontId="2" fillId="5" borderId="26" xfId="0" applyNumberFormat="1" applyFont="1" applyFill="1" applyBorder="1" applyAlignment="1" applyProtection="1">
      <alignment horizontal="center"/>
    </xf>
    <xf numFmtId="0" fontId="2" fillId="5" borderId="26" xfId="0" applyFont="1" applyFill="1" applyBorder="1" applyAlignment="1" applyProtection="1">
      <alignment horizontal="center" wrapText="1"/>
    </xf>
    <xf numFmtId="2" fontId="22" fillId="5" borderId="26" xfId="0" applyNumberFormat="1" applyFont="1" applyFill="1" applyBorder="1" applyAlignment="1" applyProtection="1">
      <alignment horizontal="center" wrapText="1"/>
    </xf>
    <xf numFmtId="2" fontId="3" fillId="5" borderId="26" xfId="1" applyNumberFormat="1" applyFont="1" applyFill="1" applyBorder="1" applyAlignment="1" applyProtection="1">
      <alignment horizontal="center"/>
    </xf>
    <xf numFmtId="0" fontId="3" fillId="0" borderId="21" xfId="0" applyFont="1" applyFill="1" applyBorder="1" applyAlignment="1" applyProtection="1">
      <alignment horizontal="center" wrapText="1"/>
    </xf>
    <xf numFmtId="0" fontId="18" fillId="35" borderId="46" xfId="0" applyFont="1" applyFill="1" applyBorder="1" applyAlignment="1" applyProtection="1">
      <alignment horizontal="center" vertical="center" wrapText="1"/>
    </xf>
    <xf numFmtId="0" fontId="22" fillId="32" borderId="68" xfId="0" applyFont="1" applyFill="1" applyBorder="1" applyAlignment="1" applyProtection="1">
      <alignment horizontal="center" vertical="center" wrapText="1"/>
    </xf>
    <xf numFmtId="2" fontId="3" fillId="32" borderId="66" xfId="0" applyNumberFormat="1" applyFont="1" applyFill="1" applyBorder="1" applyAlignment="1" applyProtection="1">
      <alignment horizontal="center"/>
    </xf>
    <xf numFmtId="2" fontId="22" fillId="32" borderId="66" xfId="0" applyNumberFormat="1" applyFont="1" applyFill="1" applyBorder="1" applyAlignment="1" applyProtection="1">
      <alignment horizontal="center" wrapText="1"/>
    </xf>
    <xf numFmtId="2" fontId="3" fillId="32" borderId="66" xfId="1" applyNumberFormat="1" applyFont="1" applyFill="1" applyBorder="1" applyAlignment="1" applyProtection="1">
      <alignment horizontal="center"/>
    </xf>
    <xf numFmtId="0" fontId="22" fillId="32" borderId="66" xfId="0" applyFont="1" applyFill="1" applyBorder="1" applyAlignment="1" applyProtection="1">
      <alignment horizontal="center" wrapText="1"/>
    </xf>
    <xf numFmtId="0" fontId="3" fillId="32" borderId="67" xfId="0" applyFont="1" applyFill="1" applyBorder="1" applyAlignment="1" applyProtection="1">
      <alignment horizontal="center" wrapText="1"/>
    </xf>
    <xf numFmtId="0" fontId="18" fillId="35" borderId="40" xfId="0" applyFont="1" applyFill="1" applyBorder="1" applyAlignment="1" applyProtection="1">
      <alignment horizontal="center" vertical="center" wrapText="1"/>
    </xf>
    <xf numFmtId="2" fontId="18" fillId="35" borderId="26" xfId="0" applyNumberFormat="1" applyFont="1" applyFill="1" applyBorder="1" applyAlignment="1" applyProtection="1">
      <alignment horizontal="center"/>
    </xf>
    <xf numFmtId="0" fontId="2" fillId="35" borderId="26" xfId="0" applyFont="1" applyFill="1" applyBorder="1" applyAlignment="1" applyProtection="1">
      <alignment horizontal="center" wrapText="1"/>
    </xf>
    <xf numFmtId="2" fontId="22" fillId="35" borderId="26" xfId="0" applyNumberFormat="1" applyFont="1" applyFill="1" applyBorder="1" applyAlignment="1" applyProtection="1">
      <alignment horizontal="center" wrapText="1"/>
    </xf>
    <xf numFmtId="2" fontId="3" fillId="0" borderId="26" xfId="1" applyNumberFormat="1" applyFont="1" applyFill="1" applyBorder="1" applyAlignment="1" applyProtection="1">
      <alignment horizontal="center"/>
    </xf>
    <xf numFmtId="2" fontId="18" fillId="0" borderId="44" xfId="0" applyNumberFormat="1" applyFont="1" applyFill="1" applyBorder="1" applyAlignment="1" applyProtection="1">
      <alignment horizontal="center" vertical="center" wrapText="1"/>
      <protection locked="0"/>
    </xf>
    <xf numFmtId="2" fontId="22" fillId="34" borderId="66" xfId="0" applyNumberFormat="1" applyFont="1" applyFill="1" applyBorder="1" applyAlignment="1" applyProtection="1">
      <alignment horizontal="center" wrapText="1"/>
    </xf>
    <xf numFmtId="2" fontId="3" fillId="34" borderId="66" xfId="1" applyNumberFormat="1" applyFont="1" applyFill="1" applyBorder="1" applyAlignment="1" applyProtection="1">
      <alignment horizontal="center"/>
    </xf>
    <xf numFmtId="0" fontId="22" fillId="34" borderId="66" xfId="0" applyFont="1" applyFill="1" applyBorder="1" applyAlignment="1" applyProtection="1">
      <alignment horizontal="center" wrapText="1"/>
    </xf>
    <xf numFmtId="0" fontId="3" fillId="35" borderId="67" xfId="0" applyFont="1" applyFill="1" applyBorder="1" applyAlignment="1" applyProtection="1">
      <alignment horizontal="center" wrapText="1"/>
    </xf>
    <xf numFmtId="0" fontId="2" fillId="11" borderId="40" xfId="0" applyFont="1" applyFill="1" applyBorder="1" applyAlignment="1" applyProtection="1">
      <alignment horizontal="center" vertical="center" wrapText="1"/>
    </xf>
    <xf numFmtId="2" fontId="2" fillId="11" borderId="26" xfId="0" applyNumberFormat="1" applyFont="1" applyFill="1" applyBorder="1" applyAlignment="1" applyProtection="1">
      <alignment horizontal="center"/>
    </xf>
    <xf numFmtId="0" fontId="2" fillId="11" borderId="26" xfId="0" applyFont="1" applyFill="1" applyBorder="1" applyAlignment="1" applyProtection="1">
      <alignment horizontal="center" wrapText="1"/>
    </xf>
    <xf numFmtId="2" fontId="22" fillId="11" borderId="26" xfId="0" applyNumberFormat="1" applyFont="1" applyFill="1" applyBorder="1" applyAlignment="1" applyProtection="1">
      <alignment horizontal="center" wrapText="1"/>
    </xf>
    <xf numFmtId="2" fontId="3" fillId="11" borderId="26" xfId="1" applyNumberFormat="1" applyFont="1" applyFill="1" applyBorder="1" applyAlignment="1" applyProtection="1">
      <alignment horizontal="center"/>
    </xf>
    <xf numFmtId="2" fontId="2" fillId="11" borderId="27" xfId="0" applyNumberFormat="1" applyFont="1" applyFill="1" applyBorder="1" applyAlignment="1" applyProtection="1">
      <alignment horizontal="center"/>
    </xf>
    <xf numFmtId="2" fontId="22" fillId="0" borderId="29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2" fontId="33" fillId="48" borderId="44" xfId="0" applyNumberFormat="1" applyFont="1" applyFill="1" applyBorder="1" applyAlignment="1">
      <alignment horizontal="center" vertical="center"/>
    </xf>
    <xf numFmtId="2" fontId="18" fillId="19" borderId="44" xfId="0" applyNumberFormat="1" applyFont="1" applyFill="1" applyBorder="1" applyAlignment="1" applyProtection="1">
      <alignment horizontal="center" wrapText="1"/>
    </xf>
    <xf numFmtId="2" fontId="3" fillId="47" borderId="31" xfId="0" applyNumberFormat="1" applyFont="1" applyFill="1" applyBorder="1" applyAlignment="1">
      <alignment horizontal="center" vertical="center"/>
    </xf>
    <xf numFmtId="2" fontId="22" fillId="19" borderId="36" xfId="0" applyNumberFormat="1" applyFont="1" applyFill="1" applyBorder="1" applyAlignment="1" applyProtection="1">
      <alignment horizontal="center" vertical="center" wrapText="1"/>
    </xf>
    <xf numFmtId="2" fontId="22" fillId="19" borderId="36" xfId="1" applyNumberFormat="1" applyFont="1" applyFill="1" applyBorder="1" applyAlignment="1" applyProtection="1">
      <alignment horizontal="center" vertical="center"/>
    </xf>
    <xf numFmtId="0" fontId="18" fillId="19" borderId="36" xfId="0" applyFont="1" applyFill="1" applyBorder="1" applyAlignment="1" applyProtection="1">
      <alignment horizontal="center" vertical="center" wrapText="1"/>
    </xf>
    <xf numFmtId="0" fontId="22" fillId="0" borderId="37" xfId="0" applyFont="1" applyFill="1" applyBorder="1" applyAlignment="1" applyProtection="1">
      <alignment horizontal="center" vertical="center" wrapText="1"/>
    </xf>
    <xf numFmtId="2" fontId="33" fillId="11" borderId="15" xfId="0" applyNumberFormat="1" applyFont="1" applyFill="1" applyBorder="1" applyAlignment="1" applyProtection="1">
      <alignment horizontal="center" vertical="center" wrapText="1"/>
    </xf>
    <xf numFmtId="2" fontId="33" fillId="11" borderId="36" xfId="0" applyNumberFormat="1" applyFont="1" applyFill="1" applyBorder="1" applyAlignment="1" applyProtection="1">
      <alignment horizontal="center" vertical="center" wrapText="1"/>
    </xf>
    <xf numFmtId="2" fontId="33" fillId="35" borderId="15" xfId="0" applyNumberFormat="1" applyFont="1" applyFill="1" applyBorder="1" applyAlignment="1" applyProtection="1">
      <alignment horizontal="center" vertical="center" wrapText="1"/>
    </xf>
    <xf numFmtId="0" fontId="3" fillId="35" borderId="22" xfId="0" applyFont="1" applyFill="1" applyBorder="1" applyAlignment="1" applyProtection="1">
      <alignment horizontal="center" vertical="center" wrapText="1"/>
    </xf>
    <xf numFmtId="2" fontId="3" fillId="0" borderId="36" xfId="1" applyNumberFormat="1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 wrapText="1"/>
    </xf>
    <xf numFmtId="2" fontId="33" fillId="5" borderId="15" xfId="0" applyNumberFormat="1" applyFont="1" applyFill="1" applyBorder="1" applyAlignment="1" applyProtection="1">
      <alignment horizontal="center" vertical="center" wrapText="1"/>
    </xf>
    <xf numFmtId="0" fontId="3" fillId="5" borderId="2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2" fillId="11" borderId="46" xfId="0" applyFont="1" applyFill="1" applyBorder="1" applyAlignment="1" applyProtection="1">
      <alignment horizontal="center" vertical="center" wrapText="1"/>
    </xf>
    <xf numFmtId="2" fontId="33" fillId="50" borderId="44" xfId="0" applyNumberFormat="1" applyFont="1" applyFill="1" applyBorder="1" applyAlignment="1">
      <alignment horizontal="center" vertical="center"/>
    </xf>
    <xf numFmtId="2" fontId="2" fillId="11" borderId="44" xfId="0" applyNumberFormat="1" applyFont="1" applyFill="1" applyBorder="1" applyAlignment="1" applyProtection="1">
      <alignment horizontal="center" wrapText="1"/>
    </xf>
    <xf numFmtId="2" fontId="2" fillId="49" borderId="31" xfId="0" applyNumberFormat="1" applyFont="1" applyFill="1" applyBorder="1" applyAlignment="1">
      <alignment horizontal="center" vertical="center"/>
    </xf>
    <xf numFmtId="2" fontId="3" fillId="33" borderId="31" xfId="0" applyNumberFormat="1" applyFont="1" applyFill="1" applyBorder="1" applyAlignment="1" applyProtection="1">
      <alignment horizontal="center" wrapText="1"/>
    </xf>
    <xf numFmtId="2" fontId="33" fillId="52" borderId="44" xfId="0" applyNumberFormat="1" applyFont="1" applyFill="1" applyBorder="1" applyAlignment="1">
      <alignment horizontal="center" vertical="center"/>
    </xf>
    <xf numFmtId="2" fontId="2" fillId="35" borderId="44" xfId="0" applyNumberFormat="1" applyFont="1" applyFill="1" applyBorder="1" applyAlignment="1" applyProtection="1">
      <alignment horizontal="center" wrapText="1"/>
    </xf>
    <xf numFmtId="2" fontId="3" fillId="34" borderId="31" xfId="0" applyNumberFormat="1" applyFont="1" applyFill="1" applyBorder="1" applyAlignment="1" applyProtection="1">
      <alignment horizontal="center" wrapText="1"/>
    </xf>
    <xf numFmtId="2" fontId="3" fillId="51" borderId="31" xfId="0" applyNumberFormat="1" applyFont="1" applyFill="1" applyBorder="1" applyAlignment="1">
      <alignment horizontal="center" vertical="center"/>
    </xf>
    <xf numFmtId="2" fontId="33" fillId="46" borderId="44" xfId="0" applyNumberFormat="1" applyFont="1" applyFill="1" applyBorder="1" applyAlignment="1">
      <alignment horizontal="center" vertical="center"/>
    </xf>
    <xf numFmtId="2" fontId="2" fillId="5" borderId="44" xfId="0" applyNumberFormat="1" applyFont="1" applyFill="1" applyBorder="1" applyAlignment="1" applyProtection="1">
      <alignment horizontal="center" wrapText="1"/>
    </xf>
    <xf numFmtId="2" fontId="3" fillId="32" borderId="31" xfId="0" applyNumberFormat="1" applyFont="1" applyFill="1" applyBorder="1" applyAlignment="1" applyProtection="1">
      <alignment horizontal="center" wrapText="1"/>
    </xf>
    <xf numFmtId="2" fontId="3" fillId="53" borderId="31" xfId="0" applyNumberFormat="1" applyFont="1" applyFill="1" applyBorder="1" applyAlignment="1">
      <alignment horizontal="center" vertical="center"/>
    </xf>
    <xf numFmtId="2" fontId="22" fillId="0" borderId="69" xfId="0" applyNumberFormat="1" applyFont="1" applyFill="1" applyBorder="1" applyAlignment="1" applyProtection="1">
      <alignment horizontal="center" vertical="center" wrapText="1"/>
      <protection locked="0"/>
    </xf>
    <xf numFmtId="0" fontId="22" fillId="36" borderId="28" xfId="0" applyFont="1" applyFill="1" applyBorder="1" applyAlignment="1" applyProtection="1">
      <alignment horizontal="center" vertical="center" wrapText="1"/>
    </xf>
    <xf numFmtId="2" fontId="3" fillId="36" borderId="29" xfId="0" applyNumberFormat="1" applyFont="1" applyFill="1" applyBorder="1" applyAlignment="1" applyProtection="1">
      <alignment horizontal="center"/>
    </xf>
    <xf numFmtId="0" fontId="22" fillId="36" borderId="29" xfId="0" applyFont="1" applyFill="1" applyBorder="1" applyAlignment="1" applyProtection="1">
      <alignment horizontal="center" wrapText="1"/>
    </xf>
    <xf numFmtId="2" fontId="22" fillId="36" borderId="29" xfId="0" applyNumberFormat="1" applyFont="1" applyFill="1" applyBorder="1" applyAlignment="1" applyProtection="1">
      <alignment horizontal="center" wrapText="1"/>
    </xf>
    <xf numFmtId="2" fontId="22" fillId="36" borderId="29" xfId="1" applyNumberFormat="1" applyFont="1" applyFill="1" applyBorder="1" applyAlignment="1" applyProtection="1">
      <alignment horizontal="center"/>
    </xf>
    <xf numFmtId="0" fontId="22" fillId="0" borderId="25" xfId="0" applyFont="1" applyFill="1" applyBorder="1" applyAlignment="1" applyProtection="1">
      <alignment horizontal="center" wrapText="1"/>
    </xf>
    <xf numFmtId="0" fontId="22" fillId="33" borderId="24" xfId="0" applyFont="1" applyFill="1" applyBorder="1" applyAlignment="1" applyProtection="1">
      <alignment horizontal="center" vertical="center" wrapText="1"/>
    </xf>
    <xf numFmtId="2" fontId="3" fillId="33" borderId="69" xfId="0" applyNumberFormat="1" applyFont="1" applyFill="1" applyBorder="1" applyAlignment="1" applyProtection="1">
      <alignment horizontal="center"/>
    </xf>
    <xf numFmtId="2" fontId="22" fillId="33" borderId="69" xfId="0" applyNumberFormat="1" applyFont="1" applyFill="1" applyBorder="1" applyAlignment="1" applyProtection="1">
      <alignment horizontal="center" wrapText="1"/>
    </xf>
    <xf numFmtId="2" fontId="3" fillId="33" borderId="69" xfId="1" applyNumberFormat="1" applyFont="1" applyFill="1" applyBorder="1" applyAlignment="1" applyProtection="1">
      <alignment horizontal="center"/>
    </xf>
    <xf numFmtId="0" fontId="22" fillId="33" borderId="69" xfId="0" applyFont="1" applyFill="1" applyBorder="1" applyAlignment="1" applyProtection="1">
      <alignment horizontal="center" wrapText="1"/>
    </xf>
    <xf numFmtId="0" fontId="3" fillId="33" borderId="19" xfId="0" applyFont="1" applyFill="1" applyBorder="1" applyAlignment="1" applyProtection="1">
      <alignment horizontal="center" wrapText="1"/>
    </xf>
    <xf numFmtId="0" fontId="18" fillId="19" borderId="8" xfId="0" applyFont="1" applyFill="1" applyBorder="1" applyAlignment="1" applyProtection="1">
      <alignment horizontal="center" vertical="center" wrapText="1"/>
    </xf>
    <xf numFmtId="2" fontId="2" fillId="19" borderId="26" xfId="0" applyNumberFormat="1" applyFont="1" applyFill="1" applyBorder="1" applyAlignment="1" applyProtection="1">
      <alignment horizontal="center"/>
    </xf>
    <xf numFmtId="0" fontId="18" fillId="19" borderId="26" xfId="0" applyFont="1" applyFill="1" applyBorder="1" applyAlignment="1" applyProtection="1">
      <alignment horizontal="center" wrapText="1"/>
    </xf>
    <xf numFmtId="2" fontId="22" fillId="19" borderId="26" xfId="0" applyNumberFormat="1" applyFont="1" applyFill="1" applyBorder="1" applyAlignment="1" applyProtection="1">
      <alignment horizontal="center" wrapText="1"/>
    </xf>
    <xf numFmtId="2" fontId="22" fillId="19" borderId="26" xfId="1" applyNumberFormat="1" applyFont="1" applyFill="1" applyBorder="1" applyAlignment="1" applyProtection="1">
      <alignment horizontal="center"/>
    </xf>
    <xf numFmtId="0" fontId="22" fillId="0" borderId="21" xfId="0" applyFont="1" applyFill="1" applyBorder="1" applyAlignment="1" applyProtection="1">
      <alignment horizontal="center" wrapText="1"/>
    </xf>
    <xf numFmtId="2" fontId="18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center"/>
    </xf>
    <xf numFmtId="0" fontId="35" fillId="44" borderId="50" xfId="2" applyFont="1" applyFill="1" applyBorder="1" applyAlignment="1" applyProtection="1">
      <alignment horizontal="center" vertical="top" wrapText="1"/>
    </xf>
    <xf numFmtId="0" fontId="35" fillId="44" borderId="51" xfId="2" applyFont="1" applyFill="1" applyBorder="1" applyAlignment="1" applyProtection="1">
      <alignment horizontal="center" vertical="top" wrapText="1"/>
    </xf>
    <xf numFmtId="0" fontId="35" fillId="44" borderId="52" xfId="2" applyFont="1" applyFill="1" applyBorder="1" applyAlignment="1" applyProtection="1">
      <alignment horizontal="center" vertical="top" wrapText="1"/>
    </xf>
    <xf numFmtId="0" fontId="35" fillId="44" borderId="53" xfId="2" applyFont="1" applyFill="1" applyBorder="1" applyAlignment="1" applyProtection="1">
      <alignment horizontal="center" vertical="top" wrapText="1"/>
    </xf>
    <xf numFmtId="0" fontId="35" fillId="44" borderId="54" xfId="2" applyFont="1" applyFill="1" applyBorder="1" applyAlignment="1" applyProtection="1">
      <alignment horizontal="center" vertical="top" wrapText="1"/>
    </xf>
    <xf numFmtId="0" fontId="35" fillId="44" borderId="55" xfId="2" applyFont="1" applyFill="1" applyBorder="1" applyAlignment="1" applyProtection="1">
      <alignment horizontal="center" vertical="top" wrapText="1"/>
    </xf>
    <xf numFmtId="0" fontId="2" fillId="0" borderId="0" xfId="2" applyFont="1" applyAlignment="1" applyProtection="1">
      <alignment vertical="top" wrapText="1"/>
    </xf>
    <xf numFmtId="0" fontId="2" fillId="0" borderId="0" xfId="2" applyFont="1" applyProtection="1"/>
    <xf numFmtId="0" fontId="2" fillId="0" borderId="0" xfId="2" applyFont="1" applyAlignment="1" applyProtection="1">
      <alignment vertical="top"/>
    </xf>
    <xf numFmtId="0" fontId="22" fillId="0" borderId="49" xfId="2" applyFont="1" applyFill="1" applyBorder="1" applyAlignment="1" applyProtection="1">
      <alignment horizontal="left" vertical="center" wrapText="1"/>
    </xf>
    <xf numFmtId="0" fontId="22" fillId="0" borderId="56" xfId="2" applyFont="1" applyFill="1" applyBorder="1" applyAlignment="1" applyProtection="1">
      <alignment horizontal="left" vertical="center" wrapText="1"/>
    </xf>
    <xf numFmtId="0" fontId="36" fillId="26" borderId="0" xfId="2" applyFont="1" applyFill="1" applyBorder="1" applyAlignment="1" applyProtection="1">
      <alignment horizontal="left"/>
    </xf>
    <xf numFmtId="0" fontId="14" fillId="28" borderId="0" xfId="2" applyFont="1" applyFill="1" applyAlignment="1" applyProtection="1">
      <alignment horizontal="left"/>
    </xf>
    <xf numFmtId="0" fontId="2" fillId="0" borderId="0" xfId="2" applyFont="1" applyAlignment="1" applyProtection="1">
      <alignment horizontal="left"/>
    </xf>
    <xf numFmtId="0" fontId="14" fillId="37" borderId="0" xfId="2" applyFont="1" applyFill="1" applyBorder="1" applyAlignment="1" applyProtection="1">
      <alignment horizontal="left"/>
    </xf>
    <xf numFmtId="0" fontId="25" fillId="26" borderId="0" xfId="2" applyFont="1" applyFill="1" applyBorder="1" applyAlignment="1" applyProtection="1">
      <alignment horizontal="left" vertical="top"/>
    </xf>
    <xf numFmtId="0" fontId="14" fillId="45" borderId="0" xfId="2" applyFont="1" applyFill="1" applyAlignment="1" applyProtection="1">
      <alignment horizontal="left" vertical="center"/>
    </xf>
    <xf numFmtId="0" fontId="2" fillId="0" borderId="0" xfId="2" applyFont="1" applyAlignment="1" applyProtection="1">
      <alignment horizontal="left" vertical="top"/>
    </xf>
    <xf numFmtId="0" fontId="22" fillId="0" borderId="31" xfId="0" applyFont="1" applyFill="1" applyBorder="1" applyAlignment="1" applyProtection="1">
      <alignment horizontal="center"/>
      <protection locked="0"/>
    </xf>
    <xf numFmtId="0" fontId="22" fillId="0" borderId="17" xfId="0" applyFont="1" applyFill="1" applyBorder="1" applyAlignment="1" applyProtection="1">
      <alignment horizontal="center"/>
      <protection locked="0"/>
    </xf>
    <xf numFmtId="0" fontId="18" fillId="9" borderId="57" xfId="0" applyFont="1" applyFill="1" applyBorder="1" applyAlignment="1" applyProtection="1">
      <alignment horizontal="center"/>
    </xf>
    <xf numFmtId="0" fontId="18" fillId="9" borderId="58" xfId="0" applyFont="1" applyFill="1" applyBorder="1" applyAlignment="1" applyProtection="1">
      <alignment horizontal="center"/>
    </xf>
    <xf numFmtId="0" fontId="18" fillId="9" borderId="59" xfId="0" applyFont="1" applyFill="1" applyBorder="1" applyAlignment="1" applyProtection="1">
      <alignment horizontal="center"/>
    </xf>
    <xf numFmtId="0" fontId="22" fillId="4" borderId="31" xfId="0" applyFont="1" applyFill="1" applyBorder="1" applyAlignment="1" applyProtection="1">
      <alignment horizontal="center" vertical="center"/>
    </xf>
    <xf numFmtId="0" fontId="22" fillId="4" borderId="17" xfId="0" applyFont="1" applyFill="1" applyBorder="1" applyAlignment="1" applyProtection="1">
      <alignment horizontal="center" vertical="center"/>
    </xf>
    <xf numFmtId="0" fontId="18" fillId="9" borderId="57" xfId="0" applyFont="1" applyFill="1" applyBorder="1" applyAlignment="1" applyProtection="1">
      <alignment horizontal="center" vertical="center"/>
    </xf>
    <xf numFmtId="0" fontId="18" fillId="9" borderId="58" xfId="0" applyFont="1" applyFill="1" applyBorder="1" applyAlignment="1" applyProtection="1">
      <alignment horizontal="center" vertical="center"/>
    </xf>
    <xf numFmtId="0" fontId="18" fillId="9" borderId="59" xfId="0" applyFont="1" applyFill="1" applyBorder="1" applyAlignment="1" applyProtection="1">
      <alignment horizontal="center" vertical="center"/>
    </xf>
    <xf numFmtId="0" fontId="22" fillId="4" borderId="14" xfId="0" applyFont="1" applyFill="1" applyBorder="1" applyAlignment="1" applyProtection="1">
      <alignment horizontal="center" vertical="center"/>
    </xf>
    <xf numFmtId="0" fontId="22" fillId="4" borderId="49" xfId="0" applyFont="1" applyFill="1" applyBorder="1" applyAlignment="1" applyProtection="1">
      <alignment horizontal="center" vertical="center"/>
    </xf>
    <xf numFmtId="0" fontId="22" fillId="4" borderId="56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 shrinkToFit="1" readingOrder="1"/>
    </xf>
    <xf numFmtId="0" fontId="3" fillId="4" borderId="13" xfId="0" applyFont="1" applyFill="1" applyBorder="1" applyAlignment="1" applyProtection="1">
      <alignment horizontal="center" vertical="center" shrinkToFit="1" readingOrder="1"/>
    </xf>
    <xf numFmtId="0" fontId="3" fillId="4" borderId="7" xfId="0" applyFont="1" applyFill="1" applyBorder="1" applyAlignment="1" applyProtection="1">
      <alignment horizontal="center" vertical="center" wrapText="1" readingOrder="1"/>
    </xf>
    <xf numFmtId="0" fontId="3" fillId="4" borderId="13" xfId="0" applyFont="1" applyFill="1" applyBorder="1" applyAlignment="1" applyProtection="1">
      <alignment horizontal="center" vertical="center" wrapText="1" readingOrder="1"/>
    </xf>
    <xf numFmtId="0" fontId="19" fillId="4" borderId="7" xfId="0" applyFont="1" applyFill="1" applyBorder="1" applyAlignment="1" applyProtection="1">
      <alignment horizontal="center" vertical="center" wrapText="1" readingOrder="1"/>
    </xf>
    <xf numFmtId="0" fontId="19" fillId="4" borderId="13" xfId="0" applyFont="1" applyFill="1" applyBorder="1" applyAlignment="1" applyProtection="1">
      <alignment horizontal="center" vertical="center" wrapText="1" readingOrder="1"/>
    </xf>
    <xf numFmtId="2" fontId="18" fillId="19" borderId="26" xfId="0" applyNumberFormat="1" applyFont="1" applyFill="1" applyBorder="1" applyAlignment="1" applyProtection="1">
      <alignment horizontal="center" wrapText="1"/>
    </xf>
    <xf numFmtId="2" fontId="18" fillId="19" borderId="27" xfId="0" applyNumberFormat="1" applyFont="1" applyFill="1" applyBorder="1" applyAlignment="1" applyProtection="1">
      <alignment horizontal="center" wrapText="1"/>
    </xf>
    <xf numFmtId="2" fontId="3" fillId="33" borderId="69" xfId="0" applyNumberFormat="1" applyFont="1" applyFill="1" applyBorder="1" applyAlignment="1" applyProtection="1">
      <alignment horizontal="center" wrapText="1"/>
    </xf>
    <xf numFmtId="2" fontId="2" fillId="11" borderId="26" xfId="0" applyNumberFormat="1" applyFont="1" applyFill="1" applyBorder="1" applyAlignment="1" applyProtection="1">
      <alignment horizontal="center" wrapText="1"/>
    </xf>
    <xf numFmtId="2" fontId="2" fillId="11" borderId="27" xfId="0" applyNumberFormat="1" applyFont="1" applyFill="1" applyBorder="1" applyAlignment="1" applyProtection="1">
      <alignment horizontal="center" wrapText="1"/>
    </xf>
    <xf numFmtId="2" fontId="3" fillId="34" borderId="66" xfId="0" applyNumberFormat="1" applyFont="1" applyFill="1" applyBorder="1" applyAlignment="1" applyProtection="1">
      <alignment horizontal="center" wrapText="1"/>
    </xf>
    <xf numFmtId="2" fontId="2" fillId="35" borderId="26" xfId="0" applyNumberFormat="1" applyFont="1" applyFill="1" applyBorder="1" applyAlignment="1" applyProtection="1">
      <alignment horizontal="center" wrapText="1"/>
    </xf>
    <xf numFmtId="2" fontId="2" fillId="35" borderId="27" xfId="0" applyNumberFormat="1" applyFont="1" applyFill="1" applyBorder="1" applyAlignment="1" applyProtection="1">
      <alignment horizontal="center" wrapText="1"/>
    </xf>
    <xf numFmtId="2" fontId="3" fillId="32" borderId="66" xfId="0" applyNumberFormat="1" applyFont="1" applyFill="1" applyBorder="1" applyAlignment="1" applyProtection="1">
      <alignment horizontal="center" wrapText="1"/>
    </xf>
    <xf numFmtId="2" fontId="2" fillId="5" borderId="26" xfId="0" applyNumberFormat="1" applyFont="1" applyFill="1" applyBorder="1" applyAlignment="1" applyProtection="1">
      <alignment horizontal="center" wrapText="1"/>
    </xf>
    <xf numFmtId="2" fontId="2" fillId="5" borderId="36" xfId="0" applyNumberFormat="1" applyFont="1" applyFill="1" applyBorder="1" applyAlignment="1" applyProtection="1">
      <alignment horizontal="center" wrapText="1"/>
    </xf>
    <xf numFmtId="2" fontId="18" fillId="19" borderId="26" xfId="0" applyNumberFormat="1" applyFont="1" applyFill="1" applyBorder="1" applyAlignment="1" applyProtection="1">
      <alignment horizontal="center" vertical="center" wrapText="1"/>
    </xf>
    <xf numFmtId="2" fontId="18" fillId="19" borderId="15" xfId="0" applyNumberFormat="1" applyFont="1" applyFill="1" applyBorder="1" applyAlignment="1" applyProtection="1">
      <alignment horizontal="center" vertical="center" wrapText="1"/>
    </xf>
    <xf numFmtId="2" fontId="18" fillId="19" borderId="27" xfId="0" applyNumberFormat="1" applyFont="1" applyFill="1" applyBorder="1" applyAlignment="1" applyProtection="1">
      <alignment horizontal="center" vertical="center" wrapText="1"/>
    </xf>
    <xf numFmtId="2" fontId="3" fillId="33" borderId="66" xfId="0" applyNumberFormat="1" applyFont="1" applyFill="1" applyBorder="1" applyAlignment="1" applyProtection="1">
      <alignment horizontal="center" vertical="center" wrapText="1"/>
    </xf>
    <xf numFmtId="2" fontId="2" fillId="11" borderId="26" xfId="0" applyNumberFormat="1" applyFont="1" applyFill="1" applyBorder="1" applyAlignment="1" applyProtection="1">
      <alignment horizontal="center" vertical="center" wrapText="1"/>
    </xf>
    <xf numFmtId="2" fontId="2" fillId="11" borderId="15" xfId="0" applyNumberFormat="1" applyFont="1" applyFill="1" applyBorder="1" applyAlignment="1" applyProtection="1">
      <alignment horizontal="center" vertical="center" wrapText="1"/>
    </xf>
    <xf numFmtId="2" fontId="2" fillId="11" borderId="27" xfId="0" applyNumberFormat="1" applyFont="1" applyFill="1" applyBorder="1" applyAlignment="1" applyProtection="1">
      <alignment horizontal="center" vertical="center" wrapText="1"/>
    </xf>
    <xf numFmtId="2" fontId="3" fillId="34" borderId="31" xfId="0" applyNumberFormat="1" applyFont="1" applyFill="1" applyBorder="1" applyAlignment="1" applyProtection="1">
      <alignment horizontal="center" vertical="center" wrapText="1"/>
    </xf>
    <xf numFmtId="2" fontId="2" fillId="35" borderId="26" xfId="0" applyNumberFormat="1" applyFont="1" applyFill="1" applyBorder="1" applyAlignment="1" applyProtection="1">
      <alignment horizontal="center" vertical="center" wrapText="1"/>
    </xf>
    <xf numFmtId="2" fontId="2" fillId="35" borderId="15" xfId="0" applyNumberFormat="1" applyFont="1" applyFill="1" applyBorder="1" applyAlignment="1" applyProtection="1">
      <alignment horizontal="center" vertical="center" wrapText="1"/>
    </xf>
    <xf numFmtId="2" fontId="2" fillId="35" borderId="27" xfId="0" applyNumberFormat="1" applyFont="1" applyFill="1" applyBorder="1" applyAlignment="1" applyProtection="1">
      <alignment horizontal="center" vertical="center" wrapText="1"/>
    </xf>
    <xf numFmtId="2" fontId="3" fillId="32" borderId="31" xfId="0" applyNumberFormat="1" applyFont="1" applyFill="1" applyBorder="1" applyAlignment="1" applyProtection="1">
      <alignment horizontal="center" vertical="center" wrapText="1"/>
    </xf>
    <xf numFmtId="2" fontId="2" fillId="5" borderId="44" xfId="0" applyNumberFormat="1" applyFont="1" applyFill="1" applyBorder="1" applyAlignment="1" applyProtection="1">
      <alignment horizontal="center" vertical="center" wrapText="1"/>
    </xf>
    <xf numFmtId="2" fontId="2" fillId="5" borderId="15" xfId="0" applyNumberFormat="1" applyFont="1" applyFill="1" applyBorder="1" applyAlignment="1" applyProtection="1">
      <alignment horizontal="center" vertical="center" wrapText="1"/>
    </xf>
    <xf numFmtId="2" fontId="2" fillId="5" borderId="27" xfId="0" applyNumberFormat="1" applyFont="1" applyFill="1" applyBorder="1" applyAlignment="1" applyProtection="1">
      <alignment horizontal="center" vertical="center" wrapText="1"/>
    </xf>
    <xf numFmtId="2" fontId="22" fillId="19" borderId="27" xfId="1" applyNumberFormat="1" applyFont="1" applyFill="1" applyBorder="1" applyAlignment="1" applyProtection="1">
      <alignment horizontal="center"/>
    </xf>
  </cellXfs>
  <cellStyles count="5">
    <cellStyle name="Normal" xfId="0" builtinId="0"/>
    <cellStyle name="Normal 2" xfId="1"/>
    <cellStyle name="Normal 3" xfId="2"/>
    <cellStyle name="Note" xfId="4" builtinId="10"/>
    <cellStyle name="ปกติ 2" xfId="3"/>
  </cellStyles>
  <dxfs count="485"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31"/>
  <sheetViews>
    <sheetView tabSelected="1" view="pageLayout" zoomScale="60" zoomScaleNormal="115" zoomScalePageLayoutView="60" workbookViewId="0">
      <selection activeCell="F30" sqref="E30:F30"/>
    </sheetView>
  </sheetViews>
  <sheetFormatPr defaultColWidth="9.06640625" defaultRowHeight="23.25" x14ac:dyDescent="0.95"/>
  <cols>
    <col min="1" max="1" width="2.796875" style="101" customWidth="1"/>
    <col min="2" max="2" width="18.796875" style="101" customWidth="1"/>
    <col min="3" max="3" width="1.73046875" style="101" customWidth="1"/>
    <col min="4" max="9" width="9.06640625" style="101"/>
    <col min="10" max="10" width="7.73046875" style="101" customWidth="1"/>
    <col min="11" max="11" width="4" style="101" customWidth="1"/>
    <col min="12" max="16384" width="9.06640625" style="101"/>
  </cols>
  <sheetData>
    <row r="1" spans="1:12" ht="28.5" customHeight="1" x14ac:dyDescent="0.95">
      <c r="A1" s="673" t="s">
        <v>95</v>
      </c>
      <c r="B1" s="674"/>
      <c r="C1" s="674"/>
      <c r="D1" s="674"/>
      <c r="E1" s="674"/>
      <c r="F1" s="674"/>
      <c r="G1" s="674"/>
      <c r="H1" s="674"/>
      <c r="I1" s="674"/>
      <c r="J1" s="674"/>
      <c r="K1" s="675"/>
    </row>
    <row r="2" spans="1:12" ht="34.5" customHeight="1" x14ac:dyDescent="0.95">
      <c r="A2" s="676" t="s">
        <v>113</v>
      </c>
      <c r="B2" s="677"/>
      <c r="C2" s="677"/>
      <c r="D2" s="677"/>
      <c r="E2" s="677"/>
      <c r="F2" s="677"/>
      <c r="G2" s="677"/>
      <c r="H2" s="677"/>
      <c r="I2" s="677"/>
      <c r="J2" s="677"/>
      <c r="K2" s="678"/>
    </row>
    <row r="3" spans="1:12" ht="46.5" customHeight="1" x14ac:dyDescent="0.95">
      <c r="A3" s="689" t="s">
        <v>46</v>
      </c>
      <c r="B3" s="689"/>
      <c r="C3" s="679" t="s">
        <v>111</v>
      </c>
      <c r="D3" s="679"/>
      <c r="E3" s="679"/>
      <c r="F3" s="679"/>
      <c r="G3" s="679"/>
      <c r="H3" s="679"/>
      <c r="I3" s="679"/>
      <c r="J3" s="679"/>
      <c r="K3" s="679"/>
    </row>
    <row r="4" spans="1:12" ht="28.9" x14ac:dyDescent="1.2">
      <c r="A4" s="685" t="s">
        <v>47</v>
      </c>
      <c r="B4" s="685"/>
      <c r="C4" s="680" t="s">
        <v>81</v>
      </c>
      <c r="D4" s="680"/>
      <c r="E4" s="680"/>
      <c r="F4" s="680"/>
      <c r="G4" s="680"/>
      <c r="H4" s="680"/>
      <c r="I4" s="680"/>
      <c r="J4" s="680"/>
      <c r="K4" s="680"/>
    </row>
    <row r="5" spans="1:12" ht="7.5" customHeight="1" x14ac:dyDescent="0.95"/>
    <row r="6" spans="1:12" ht="24" customHeight="1" x14ac:dyDescent="0.95">
      <c r="B6" s="102" t="s">
        <v>110</v>
      </c>
      <c r="C6" s="103"/>
      <c r="D6" s="681" t="s">
        <v>48</v>
      </c>
      <c r="E6" s="681"/>
      <c r="F6" s="681"/>
      <c r="G6" s="681"/>
      <c r="H6" s="681"/>
      <c r="I6" s="681"/>
      <c r="J6" s="681"/>
      <c r="K6" s="681"/>
      <c r="L6" s="104"/>
    </row>
    <row r="7" spans="1:12" ht="7.5" customHeight="1" x14ac:dyDescent="0.95"/>
    <row r="8" spans="1:12" ht="24" customHeight="1" x14ac:dyDescent="0.95">
      <c r="B8" s="105" t="s">
        <v>68</v>
      </c>
      <c r="C8" s="103"/>
      <c r="D8" s="679" t="s">
        <v>96</v>
      </c>
      <c r="E8" s="681"/>
      <c r="F8" s="681"/>
      <c r="G8" s="681"/>
      <c r="H8" s="681"/>
      <c r="I8" s="681"/>
      <c r="J8" s="681"/>
      <c r="K8" s="681"/>
    </row>
    <row r="9" spans="1:12" ht="7.5" customHeight="1" x14ac:dyDescent="0.95"/>
    <row r="10" spans="1:12" ht="24" customHeight="1" x14ac:dyDescent="0.95">
      <c r="B10" s="106" t="s">
        <v>69</v>
      </c>
      <c r="C10" s="103"/>
      <c r="D10" s="679" t="s">
        <v>97</v>
      </c>
      <c r="E10" s="679"/>
      <c r="F10" s="679"/>
      <c r="G10" s="679"/>
      <c r="H10" s="679"/>
      <c r="I10" s="679"/>
      <c r="J10" s="679"/>
      <c r="K10" s="679"/>
    </row>
    <row r="11" spans="1:12" ht="7.5" customHeight="1" x14ac:dyDescent="0.95">
      <c r="B11" s="135"/>
    </row>
    <row r="12" spans="1:12" ht="23" customHeight="1" x14ac:dyDescent="0.95">
      <c r="B12" s="130" t="s">
        <v>70</v>
      </c>
      <c r="D12" s="679" t="s">
        <v>98</v>
      </c>
      <c r="E12" s="679"/>
      <c r="F12" s="679"/>
      <c r="G12" s="679"/>
      <c r="H12" s="679"/>
      <c r="I12" s="679"/>
      <c r="J12" s="679"/>
      <c r="K12" s="679"/>
    </row>
    <row r="13" spans="1:12" ht="7.5" customHeight="1" x14ac:dyDescent="0.95">
      <c r="B13" s="136"/>
      <c r="D13" s="133"/>
      <c r="E13" s="133"/>
      <c r="F13" s="132"/>
      <c r="G13" s="132"/>
      <c r="H13" s="132"/>
      <c r="I13" s="132"/>
      <c r="J13" s="132"/>
      <c r="K13" s="132"/>
    </row>
    <row r="14" spans="1:12" ht="23" customHeight="1" x14ac:dyDescent="0.95">
      <c r="B14" s="210" t="s">
        <v>82</v>
      </c>
      <c r="D14" s="679" t="s">
        <v>99</v>
      </c>
      <c r="E14" s="679"/>
      <c r="F14" s="679"/>
      <c r="G14" s="679"/>
      <c r="H14" s="679"/>
      <c r="I14" s="679"/>
      <c r="J14" s="679"/>
      <c r="K14" s="679"/>
    </row>
    <row r="15" spans="1:12" ht="7.05" customHeight="1" x14ac:dyDescent="0.95">
      <c r="B15" s="136"/>
      <c r="D15" s="133"/>
      <c r="E15" s="133"/>
      <c r="F15" s="132"/>
      <c r="G15" s="132"/>
      <c r="H15" s="132"/>
      <c r="I15" s="132"/>
      <c r="J15" s="132"/>
      <c r="K15" s="132"/>
    </row>
    <row r="16" spans="1:12" x14ac:dyDescent="0.95">
      <c r="B16" s="134" t="s">
        <v>83</v>
      </c>
      <c r="D16" s="686" t="s">
        <v>105</v>
      </c>
      <c r="E16" s="686"/>
      <c r="F16" s="686"/>
      <c r="G16" s="686"/>
      <c r="H16" s="686"/>
      <c r="I16" s="686"/>
      <c r="J16" s="686"/>
      <c r="K16" s="686"/>
    </row>
    <row r="17" spans="1:11" ht="7.05" customHeight="1" x14ac:dyDescent="0.95">
      <c r="B17" s="139"/>
      <c r="D17" s="138"/>
      <c r="E17" s="138"/>
      <c r="F17" s="138"/>
      <c r="G17" s="138"/>
      <c r="H17" s="138"/>
      <c r="I17" s="138"/>
      <c r="J17" s="138"/>
      <c r="K17" s="138"/>
    </row>
    <row r="18" spans="1:11" ht="23" customHeight="1" x14ac:dyDescent="1.2">
      <c r="A18" s="684" t="s">
        <v>64</v>
      </c>
      <c r="B18" s="684"/>
      <c r="C18" s="690" t="s">
        <v>62</v>
      </c>
      <c r="D18" s="690"/>
      <c r="E18" s="690"/>
      <c r="F18" s="690"/>
      <c r="G18" s="690"/>
      <c r="H18" s="690"/>
      <c r="I18" s="690"/>
      <c r="J18" s="690"/>
      <c r="K18" s="690"/>
    </row>
    <row r="19" spans="1:11" x14ac:dyDescent="0.95">
      <c r="B19" s="137"/>
      <c r="C19" s="690" t="s">
        <v>63</v>
      </c>
      <c r="D19" s="690"/>
      <c r="E19" s="690"/>
      <c r="F19" s="690"/>
      <c r="G19" s="690"/>
      <c r="H19" s="690"/>
      <c r="I19" s="690"/>
      <c r="J19" s="690"/>
      <c r="K19" s="690"/>
    </row>
    <row r="20" spans="1:11" x14ac:dyDescent="0.95">
      <c r="B20" s="388"/>
      <c r="C20" s="690" t="s">
        <v>101</v>
      </c>
      <c r="D20" s="690"/>
      <c r="E20" s="690"/>
      <c r="F20" s="690"/>
      <c r="G20" s="690"/>
      <c r="H20" s="690"/>
      <c r="I20" s="690"/>
      <c r="J20" s="690"/>
      <c r="K20" s="690"/>
    </row>
    <row r="21" spans="1:11" x14ac:dyDescent="0.95">
      <c r="A21" s="131"/>
      <c r="C21" s="690" t="s">
        <v>100</v>
      </c>
      <c r="D21" s="690"/>
      <c r="E21" s="690"/>
      <c r="F21" s="690"/>
      <c r="G21" s="690"/>
      <c r="H21" s="690"/>
      <c r="I21" s="690"/>
      <c r="J21" s="690"/>
      <c r="K21" s="690"/>
    </row>
    <row r="22" spans="1:11" x14ac:dyDescent="0.95">
      <c r="A22" s="389"/>
      <c r="B22" s="688" t="s">
        <v>84</v>
      </c>
      <c r="C22" s="688"/>
      <c r="D22" s="688"/>
      <c r="E22" s="688"/>
      <c r="F22" s="688"/>
      <c r="G22" s="688"/>
      <c r="H22" s="688"/>
      <c r="I22" s="688"/>
      <c r="J22" s="688"/>
      <c r="K22" s="688"/>
    </row>
    <row r="23" spans="1:11" ht="7.05" customHeight="1" thickBot="1" x14ac:dyDescent="1">
      <c r="C23" s="140"/>
      <c r="D23" s="140"/>
      <c r="E23" s="140"/>
      <c r="F23" s="140"/>
      <c r="G23" s="140"/>
      <c r="H23" s="140"/>
      <c r="I23" s="140"/>
      <c r="J23" s="140"/>
    </row>
    <row r="24" spans="1:11" ht="51.5" customHeight="1" thickBot="1" x14ac:dyDescent="1.25">
      <c r="A24" s="687" t="s">
        <v>65</v>
      </c>
      <c r="B24" s="687"/>
      <c r="C24" s="140"/>
      <c r="D24" s="391" t="s">
        <v>54</v>
      </c>
      <c r="E24" s="390" t="s">
        <v>103</v>
      </c>
      <c r="F24" s="682" t="s">
        <v>102</v>
      </c>
      <c r="G24" s="682"/>
      <c r="H24" s="682"/>
      <c r="I24" s="682"/>
      <c r="J24" s="682"/>
      <c r="K24" s="683"/>
    </row>
    <row r="25" spans="1:11" ht="52.5" customHeight="1" thickBot="1" x14ac:dyDescent="1">
      <c r="C25" s="140"/>
      <c r="D25" s="392" t="s">
        <v>55</v>
      </c>
      <c r="E25" s="390" t="s">
        <v>103</v>
      </c>
      <c r="F25" s="682" t="s">
        <v>106</v>
      </c>
      <c r="G25" s="682"/>
      <c r="H25" s="682"/>
      <c r="I25" s="682"/>
      <c r="J25" s="682"/>
      <c r="K25" s="683"/>
    </row>
    <row r="26" spans="1:11" ht="52.5" customHeight="1" thickBot="1" x14ac:dyDescent="1.7">
      <c r="C26" s="140"/>
      <c r="D26" s="393" t="s">
        <v>56</v>
      </c>
      <c r="E26" s="390" t="s">
        <v>103</v>
      </c>
      <c r="F26" s="682" t="s">
        <v>104</v>
      </c>
      <c r="G26" s="682"/>
      <c r="H26" s="682"/>
      <c r="I26" s="682"/>
      <c r="J26" s="682"/>
      <c r="K26" s="683"/>
    </row>
    <row r="27" spans="1:11" ht="52.5" customHeight="1" thickBot="1" x14ac:dyDescent="1.7">
      <c r="C27" s="140"/>
      <c r="D27" s="394" t="s">
        <v>57</v>
      </c>
      <c r="E27" s="390" t="s">
        <v>103</v>
      </c>
      <c r="F27" s="682" t="s">
        <v>107</v>
      </c>
      <c r="G27" s="682"/>
      <c r="H27" s="682"/>
      <c r="I27" s="682"/>
      <c r="J27" s="682"/>
      <c r="K27" s="683"/>
    </row>
    <row r="28" spans="1:11" ht="7.05" customHeight="1" x14ac:dyDescent="0.95">
      <c r="C28" s="107"/>
      <c r="D28" s="107"/>
    </row>
    <row r="29" spans="1:11" x14ac:dyDescent="0.95">
      <c r="A29" s="395" t="s">
        <v>108</v>
      </c>
      <c r="B29" s="395"/>
      <c r="C29" s="395" t="s">
        <v>115</v>
      </c>
      <c r="D29" s="395"/>
      <c r="E29" s="395"/>
      <c r="F29" s="395"/>
      <c r="G29" s="395"/>
      <c r="H29" s="395"/>
      <c r="I29" s="395"/>
      <c r="J29" s="395"/>
      <c r="K29" s="395"/>
    </row>
    <row r="30" spans="1:11" x14ac:dyDescent="0.95">
      <c r="A30" s="396"/>
      <c r="B30" s="396"/>
      <c r="C30" s="397" t="s">
        <v>114</v>
      </c>
      <c r="D30" s="397"/>
      <c r="E30" s="397"/>
      <c r="F30" s="397"/>
      <c r="G30" s="397"/>
      <c r="H30" s="397"/>
      <c r="I30" s="397"/>
      <c r="J30" s="396"/>
      <c r="K30" s="396"/>
    </row>
    <row r="31" spans="1:11" x14ac:dyDescent="0.95">
      <c r="A31" s="672" t="s">
        <v>109</v>
      </c>
      <c r="B31" s="672"/>
      <c r="C31" s="672"/>
      <c r="D31" s="672"/>
      <c r="E31" s="672"/>
      <c r="F31" s="672"/>
      <c r="G31" s="672"/>
      <c r="H31" s="672"/>
      <c r="I31" s="672"/>
      <c r="J31" s="672"/>
      <c r="K31" s="672"/>
    </row>
  </sheetData>
  <sheetProtection algorithmName="SHA-512" hashValue="ZO5UsW0v/fawIBw5NuGPYhrFMkjmse0HUIjAloDWnWYpyuz2hF1xS6SLnyUxkw3J66hBiL0eAHc9WrhhtqxTMQ==" saltValue="A42UShMUy7ZHUwXS5VVqMw==" spinCount="100000" sheet="1" objects="1" scenarios="1" selectLockedCells="1" selectUnlockedCells="1"/>
  <mergeCells count="24">
    <mergeCell ref="D14:K14"/>
    <mergeCell ref="A3:B3"/>
    <mergeCell ref="C20:K20"/>
    <mergeCell ref="F24:K24"/>
    <mergeCell ref="D10:K10"/>
    <mergeCell ref="C18:K18"/>
    <mergeCell ref="C19:K19"/>
    <mergeCell ref="C21:K21"/>
    <mergeCell ref="A31:K31"/>
    <mergeCell ref="A1:K1"/>
    <mergeCell ref="A2:K2"/>
    <mergeCell ref="C3:K3"/>
    <mergeCell ref="C4:K4"/>
    <mergeCell ref="D6:K6"/>
    <mergeCell ref="F25:K25"/>
    <mergeCell ref="F26:K26"/>
    <mergeCell ref="F27:K27"/>
    <mergeCell ref="A18:B18"/>
    <mergeCell ref="A4:B4"/>
    <mergeCell ref="D16:K16"/>
    <mergeCell ref="A24:B24"/>
    <mergeCell ref="B22:K22"/>
    <mergeCell ref="D12:K12"/>
    <mergeCell ref="D8:K8"/>
  </mergeCells>
  <pageMargins left="0.7" right="0.45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1"/>
  <sheetViews>
    <sheetView zoomScale="70" zoomScaleNormal="70" workbookViewId="0">
      <selection activeCell="S13" sqref="S13"/>
    </sheetView>
  </sheetViews>
  <sheetFormatPr defaultColWidth="8.796875" defaultRowHeight="23.25" x14ac:dyDescent="0.95"/>
  <cols>
    <col min="1" max="1" width="3" style="6" customWidth="1"/>
    <col min="2" max="2" width="29.73046875" style="1" customWidth="1"/>
    <col min="3" max="3" width="9.06640625" style="142" hidden="1" customWidth="1"/>
    <col min="4" max="4" width="6.73046875" style="142" hidden="1" customWidth="1"/>
    <col min="5" max="5" width="8" style="113" hidden="1" customWidth="1"/>
    <col min="6" max="7" width="8.06640625" style="121" bestFit="1" customWidth="1"/>
    <col min="8" max="8" width="9.796875" style="2" bestFit="1" customWidth="1"/>
    <col min="9" max="9" width="6.265625" style="2" bestFit="1" customWidth="1"/>
    <col min="10" max="10" width="12.59765625" style="2" bestFit="1" customWidth="1"/>
    <col min="11" max="11" width="7.59765625" style="1" bestFit="1" customWidth="1"/>
    <col min="12" max="12" width="6.796875" style="1" customWidth="1"/>
    <col min="13" max="16384" width="8.796875" style="1"/>
  </cols>
  <sheetData>
    <row r="1" spans="1:11" ht="13.5" customHeight="1" thickBot="1" x14ac:dyDescent="1"/>
    <row r="2" spans="1:11" s="3" customFormat="1" ht="21.75" customHeight="1" thickBot="1" x14ac:dyDescent="1.1000000000000001">
      <c r="A2" s="7"/>
      <c r="B2" s="267" t="s">
        <v>72</v>
      </c>
      <c r="C2" s="268" t="s">
        <v>38</v>
      </c>
      <c r="D2" s="691" t="s">
        <v>112</v>
      </c>
      <c r="E2" s="691"/>
      <c r="F2" s="691"/>
      <c r="G2" s="691"/>
      <c r="H2" s="691"/>
      <c r="I2" s="691"/>
      <c r="J2" s="692"/>
      <c r="K2" s="693" t="s">
        <v>53</v>
      </c>
    </row>
    <row r="3" spans="1:11" s="4" customFormat="1" ht="18" customHeight="1" thickBot="1" x14ac:dyDescent="1">
      <c r="A3" s="16"/>
      <c r="B3" s="269" t="s">
        <v>49</v>
      </c>
      <c r="C3" s="270" t="s">
        <v>78</v>
      </c>
      <c r="D3" s="271" t="s">
        <v>79</v>
      </c>
      <c r="E3" s="271" t="s">
        <v>77</v>
      </c>
      <c r="F3" s="271" t="s">
        <v>51</v>
      </c>
      <c r="G3" s="271" t="s">
        <v>52</v>
      </c>
      <c r="H3" s="271" t="s">
        <v>76</v>
      </c>
      <c r="I3" s="271" t="s">
        <v>0</v>
      </c>
      <c r="J3" s="272" t="s">
        <v>50</v>
      </c>
      <c r="K3" s="694"/>
    </row>
    <row r="4" spans="1:11" s="109" customFormat="1" ht="18.75" customHeight="1" thickBot="1" x14ac:dyDescent="1">
      <c r="A4" s="108"/>
      <c r="B4" s="163" t="s">
        <v>39</v>
      </c>
      <c r="C4" s="273">
        <f>AVERAGE(C5,C11,C20,C34)</f>
        <v>44.534999999999997</v>
      </c>
      <c r="D4" s="274"/>
      <c r="E4" s="274">
        <v>50</v>
      </c>
      <c r="F4" s="274" t="e">
        <f>AVERAGE(F5,F11,F20,F34)</f>
        <v>#DIV/0!</v>
      </c>
      <c r="G4" s="274"/>
      <c r="H4" s="274">
        <v>0</v>
      </c>
      <c r="I4" s="165" t="e">
        <f t="shared" ref="I4:I45" si="0">F4-$C4</f>
        <v>#DIV/0!</v>
      </c>
      <c r="J4" s="152"/>
      <c r="K4" s="695"/>
    </row>
    <row r="5" spans="1:11" s="109" customFormat="1" ht="18.75" customHeight="1" thickBot="1" x14ac:dyDescent="1">
      <c r="A5" s="108"/>
      <c r="B5" s="502" t="s">
        <v>1</v>
      </c>
      <c r="C5" s="503">
        <v>55.14</v>
      </c>
      <c r="D5" s="503">
        <v>13.82</v>
      </c>
      <c r="E5" s="506">
        <v>50</v>
      </c>
      <c r="F5" s="505"/>
      <c r="G5" s="505"/>
      <c r="H5" s="506">
        <f t="shared" ref="H5:H45" si="1">((F5-C5)/D5)*10+50</f>
        <v>10.101302460202604</v>
      </c>
      <c r="I5" s="507">
        <f t="shared" si="0"/>
        <v>-55.14</v>
      </c>
      <c r="J5" s="504">
        <f>J$4</f>
        <v>0</v>
      </c>
      <c r="K5" s="508" t="str">
        <f>IF(AND(F5&gt;=C5,G5&lt;=D5),"H1",IF(AND(F5&gt;=C5,G5&gt;D5),"H2",IF(AND(F5&lt;C5,G5&lt;=D5),"L1",IF(AND(F5&lt;C5,G5&gt;D5),"L2"))))</f>
        <v>L1</v>
      </c>
    </row>
    <row r="6" spans="1:11" s="5" customFormat="1" ht="18.75" customHeight="1" x14ac:dyDescent="0.95">
      <c r="A6" s="17"/>
      <c r="B6" s="495" t="s">
        <v>4</v>
      </c>
      <c r="C6" s="496">
        <v>49.96</v>
      </c>
      <c r="D6" s="496">
        <v>17.57</v>
      </c>
      <c r="E6" s="624">
        <v>50</v>
      </c>
      <c r="F6" s="498"/>
      <c r="G6" s="498"/>
      <c r="H6" s="499">
        <f t="shared" si="1"/>
        <v>21.565167899829255</v>
      </c>
      <c r="I6" s="500">
        <f t="shared" si="0"/>
        <v>-49.96</v>
      </c>
      <c r="J6" s="497">
        <f t="shared" ref="J6:J45" si="2">J$4</f>
        <v>0</v>
      </c>
      <c r="K6" s="501" t="str">
        <f t="shared" ref="K6:K45" si="3">IF(AND(F6&gt;=C6,G6&lt;=D6),"H1",IF(AND(F6&gt;=C6,G6&gt;D6),"H2",IF(AND(F6&lt;C6,G6&lt;=D6),"L1",IF(AND(F6&lt;C6,G6&gt;D6),"L2"))))</f>
        <v>L1</v>
      </c>
    </row>
    <row r="7" spans="1:11" s="5" customFormat="1" ht="18.75" customHeight="1" x14ac:dyDescent="0.95">
      <c r="A7" s="17"/>
      <c r="B7" s="275" t="s">
        <v>5</v>
      </c>
      <c r="C7" s="404">
        <v>58.27</v>
      </c>
      <c r="D7" s="404">
        <v>16.190000000000001</v>
      </c>
      <c r="E7" s="429">
        <v>50</v>
      </c>
      <c r="F7" s="264"/>
      <c r="G7" s="264"/>
      <c r="H7" s="276">
        <f t="shared" si="1"/>
        <v>14.008647313156274</v>
      </c>
      <c r="I7" s="170">
        <f t="shared" si="0"/>
        <v>-58.27</v>
      </c>
      <c r="J7" s="169">
        <f t="shared" si="2"/>
        <v>0</v>
      </c>
      <c r="K7" s="171" t="str">
        <f t="shared" si="3"/>
        <v>L1</v>
      </c>
    </row>
    <row r="8" spans="1:11" s="5" customFormat="1" ht="18.75" customHeight="1" x14ac:dyDescent="0.95">
      <c r="A8" s="17"/>
      <c r="B8" s="275" t="s">
        <v>8</v>
      </c>
      <c r="C8" s="404">
        <v>74.08</v>
      </c>
      <c r="D8" s="404">
        <v>21.51</v>
      </c>
      <c r="E8" s="429">
        <v>50</v>
      </c>
      <c r="F8" s="264"/>
      <c r="G8" s="264"/>
      <c r="H8" s="276">
        <f t="shared" si="1"/>
        <v>15.560204556020459</v>
      </c>
      <c r="I8" s="170">
        <f t="shared" si="0"/>
        <v>-74.08</v>
      </c>
      <c r="J8" s="169">
        <f t="shared" si="2"/>
        <v>0</v>
      </c>
      <c r="K8" s="171" t="str">
        <f t="shared" si="3"/>
        <v>L1</v>
      </c>
    </row>
    <row r="9" spans="1:11" s="5" customFormat="1" ht="18.75" customHeight="1" x14ac:dyDescent="0.95">
      <c r="A9" s="17"/>
      <c r="B9" s="275" t="s">
        <v>6</v>
      </c>
      <c r="C9" s="404">
        <v>49.78</v>
      </c>
      <c r="D9" s="404">
        <v>18.97</v>
      </c>
      <c r="E9" s="429">
        <v>50</v>
      </c>
      <c r="F9" s="264"/>
      <c r="G9" s="264"/>
      <c r="H9" s="276">
        <f t="shared" si="1"/>
        <v>23.758566157090144</v>
      </c>
      <c r="I9" s="170">
        <f t="shared" si="0"/>
        <v>-49.78</v>
      </c>
      <c r="J9" s="169">
        <f t="shared" si="2"/>
        <v>0</v>
      </c>
      <c r="K9" s="171" t="str">
        <f t="shared" si="3"/>
        <v>L1</v>
      </c>
    </row>
    <row r="10" spans="1:11" s="5" customFormat="1" ht="18.75" customHeight="1" thickBot="1" x14ac:dyDescent="1">
      <c r="A10" s="17"/>
      <c r="B10" s="277" t="s">
        <v>7</v>
      </c>
      <c r="C10" s="405">
        <v>51.03</v>
      </c>
      <c r="D10" s="405">
        <v>27.3</v>
      </c>
      <c r="E10" s="431">
        <v>50</v>
      </c>
      <c r="F10" s="265"/>
      <c r="G10" s="265"/>
      <c r="H10" s="279">
        <f t="shared" si="1"/>
        <v>31.307692307692307</v>
      </c>
      <c r="I10" s="280">
        <f t="shared" si="0"/>
        <v>-51.03</v>
      </c>
      <c r="J10" s="278">
        <f t="shared" si="2"/>
        <v>0</v>
      </c>
      <c r="K10" s="281" t="str">
        <f t="shared" si="3"/>
        <v>L1</v>
      </c>
    </row>
    <row r="11" spans="1:11" s="115" customFormat="1" ht="18.75" customHeight="1" thickBot="1" x14ac:dyDescent="1">
      <c r="A11" s="108"/>
      <c r="B11" s="489" t="s">
        <v>37</v>
      </c>
      <c r="C11" s="490">
        <v>35.96</v>
      </c>
      <c r="D11" s="490">
        <v>17.260000000000002</v>
      </c>
      <c r="E11" s="643">
        <v>50</v>
      </c>
      <c r="F11" s="468"/>
      <c r="G11" s="468"/>
      <c r="H11" s="491">
        <f t="shared" si="1"/>
        <v>29.1657010428737</v>
      </c>
      <c r="I11" s="492">
        <f t="shared" si="0"/>
        <v>-35.96</v>
      </c>
      <c r="J11" s="493">
        <f t="shared" si="2"/>
        <v>0</v>
      </c>
      <c r="K11" s="494" t="str">
        <f t="shared" si="3"/>
        <v>L1</v>
      </c>
    </row>
    <row r="12" spans="1:11" ht="18.75" customHeight="1" x14ac:dyDescent="0.95">
      <c r="A12" s="17"/>
      <c r="B12" s="484" t="s">
        <v>31</v>
      </c>
      <c r="C12" s="485">
        <v>42.07</v>
      </c>
      <c r="D12" s="485">
        <v>24.52</v>
      </c>
      <c r="E12" s="641">
        <v>50</v>
      </c>
      <c r="F12" s="458"/>
      <c r="G12" s="458"/>
      <c r="H12" s="487">
        <f t="shared" si="1"/>
        <v>32.842577487765091</v>
      </c>
      <c r="I12" s="488">
        <f t="shared" si="0"/>
        <v>-42.07</v>
      </c>
      <c r="J12" s="486">
        <f t="shared" si="2"/>
        <v>0</v>
      </c>
      <c r="K12" s="465" t="str">
        <f t="shared" si="3"/>
        <v>L1</v>
      </c>
    </row>
    <row r="13" spans="1:11" ht="18.75" customHeight="1" x14ac:dyDescent="0.95">
      <c r="A13" s="17"/>
      <c r="B13" s="282" t="s">
        <v>32</v>
      </c>
      <c r="C13" s="332">
        <v>34.5</v>
      </c>
      <c r="D13" s="332">
        <v>21.94</v>
      </c>
      <c r="E13" s="434">
        <v>50</v>
      </c>
      <c r="F13" s="266"/>
      <c r="G13" s="266"/>
      <c r="H13" s="283">
        <f t="shared" si="1"/>
        <v>34.275296262534184</v>
      </c>
      <c r="I13" s="177">
        <f t="shared" si="0"/>
        <v>-34.5</v>
      </c>
      <c r="J13" s="176">
        <f t="shared" si="2"/>
        <v>0</v>
      </c>
      <c r="K13" s="174" t="str">
        <f t="shared" si="3"/>
        <v>L1</v>
      </c>
    </row>
    <row r="14" spans="1:11" ht="18.75" customHeight="1" x14ac:dyDescent="0.95">
      <c r="A14" s="17"/>
      <c r="B14" s="282" t="s">
        <v>33</v>
      </c>
      <c r="C14" s="332">
        <v>35.19</v>
      </c>
      <c r="D14" s="332">
        <v>19.61</v>
      </c>
      <c r="E14" s="434">
        <v>50</v>
      </c>
      <c r="F14" s="266"/>
      <c r="G14" s="266"/>
      <c r="H14" s="283">
        <f t="shared" si="1"/>
        <v>32.055073941866397</v>
      </c>
      <c r="I14" s="177">
        <f t="shared" si="0"/>
        <v>-35.19</v>
      </c>
      <c r="J14" s="176">
        <f t="shared" si="2"/>
        <v>0</v>
      </c>
      <c r="K14" s="174" t="str">
        <f t="shared" si="3"/>
        <v>L1</v>
      </c>
    </row>
    <row r="15" spans="1:11" ht="18.75" customHeight="1" x14ac:dyDescent="0.95">
      <c r="A15" s="17"/>
      <c r="B15" s="282" t="s">
        <v>34</v>
      </c>
      <c r="C15" s="332">
        <v>38.81</v>
      </c>
      <c r="D15" s="332">
        <v>31.52</v>
      </c>
      <c r="E15" s="434">
        <v>50</v>
      </c>
      <c r="F15" s="266"/>
      <c r="G15" s="266"/>
      <c r="H15" s="283">
        <f t="shared" si="1"/>
        <v>37.68718274111675</v>
      </c>
      <c r="I15" s="177">
        <f t="shared" si="0"/>
        <v>-38.81</v>
      </c>
      <c r="J15" s="176">
        <f t="shared" si="2"/>
        <v>0</v>
      </c>
      <c r="K15" s="174" t="str">
        <f t="shared" si="3"/>
        <v>L1</v>
      </c>
    </row>
    <row r="16" spans="1:11" ht="18.75" customHeight="1" x14ac:dyDescent="0.95">
      <c r="A16" s="17"/>
      <c r="B16" s="282" t="s">
        <v>35</v>
      </c>
      <c r="C16" s="332">
        <v>33.61</v>
      </c>
      <c r="D16" s="332">
        <v>29.2</v>
      </c>
      <c r="E16" s="434">
        <v>50</v>
      </c>
      <c r="F16" s="266"/>
      <c r="G16" s="266"/>
      <c r="H16" s="283">
        <f t="shared" si="1"/>
        <v>38.489726027397261</v>
      </c>
      <c r="I16" s="177">
        <f t="shared" si="0"/>
        <v>-33.61</v>
      </c>
      <c r="J16" s="176">
        <f t="shared" si="2"/>
        <v>0</v>
      </c>
      <c r="K16" s="174" t="str">
        <f t="shared" si="3"/>
        <v>L1</v>
      </c>
    </row>
    <row r="17" spans="1:11" ht="18.75" customHeight="1" x14ac:dyDescent="0.95">
      <c r="A17" s="17"/>
      <c r="B17" s="282" t="s">
        <v>67</v>
      </c>
      <c r="C17" s="332">
        <v>28.95</v>
      </c>
      <c r="D17" s="332">
        <v>26.31</v>
      </c>
      <c r="E17" s="434">
        <v>50</v>
      </c>
      <c r="F17" s="266"/>
      <c r="G17" s="266"/>
      <c r="H17" s="283">
        <f t="shared" si="1"/>
        <v>38.99657924743444</v>
      </c>
      <c r="I17" s="177">
        <f t="shared" si="0"/>
        <v>-28.95</v>
      </c>
      <c r="J17" s="176">
        <f t="shared" si="2"/>
        <v>0</v>
      </c>
      <c r="K17" s="174" t="str">
        <f t="shared" si="3"/>
        <v>L1</v>
      </c>
    </row>
    <row r="18" spans="1:11" s="5" customFormat="1" ht="18.75" customHeight="1" x14ac:dyDescent="0.95">
      <c r="A18" s="17"/>
      <c r="B18" s="282" t="s">
        <v>40</v>
      </c>
      <c r="C18" s="332">
        <v>35.58</v>
      </c>
      <c r="D18" s="332">
        <v>25.72</v>
      </c>
      <c r="E18" s="434">
        <v>50</v>
      </c>
      <c r="F18" s="266"/>
      <c r="G18" s="266"/>
      <c r="H18" s="283">
        <f t="shared" si="1"/>
        <v>36.166407465007779</v>
      </c>
      <c r="I18" s="177">
        <f t="shared" si="0"/>
        <v>-35.58</v>
      </c>
      <c r="J18" s="176">
        <f t="shared" si="2"/>
        <v>0</v>
      </c>
      <c r="K18" s="174" t="str">
        <f t="shared" si="3"/>
        <v>L1</v>
      </c>
    </row>
    <row r="19" spans="1:11" s="5" customFormat="1" ht="18.75" customHeight="1" thickBot="1" x14ac:dyDescent="1">
      <c r="A19" s="17"/>
      <c r="B19" s="284" t="s">
        <v>66</v>
      </c>
      <c r="C19" s="406"/>
      <c r="D19" s="406"/>
      <c r="E19" s="437"/>
      <c r="F19" s="285"/>
      <c r="G19" s="285"/>
      <c r="H19" s="283"/>
      <c r="I19" s="220"/>
      <c r="J19" s="213"/>
      <c r="K19" s="221"/>
    </row>
    <row r="20" spans="1:11" s="109" customFormat="1" ht="18.75" customHeight="1" thickBot="1" x14ac:dyDescent="1">
      <c r="A20" s="108"/>
      <c r="B20" s="478" t="s">
        <v>2</v>
      </c>
      <c r="C20" s="479">
        <v>44.12</v>
      </c>
      <c r="D20" s="479">
        <v>18.82</v>
      </c>
      <c r="E20" s="646">
        <v>50</v>
      </c>
      <c r="F20" s="468"/>
      <c r="G20" s="468"/>
      <c r="H20" s="480">
        <f t="shared" si="1"/>
        <v>26.556854410201915</v>
      </c>
      <c r="I20" s="481">
        <f t="shared" si="0"/>
        <v>-44.12</v>
      </c>
      <c r="J20" s="482">
        <f t="shared" si="2"/>
        <v>0</v>
      </c>
      <c r="K20" s="483" t="str">
        <f t="shared" si="3"/>
        <v>L1</v>
      </c>
    </row>
    <row r="21" spans="1:11" s="5" customFormat="1" ht="18.75" customHeight="1" x14ac:dyDescent="0.95">
      <c r="A21" s="17"/>
      <c r="B21" s="473" t="s">
        <v>9</v>
      </c>
      <c r="C21" s="474">
        <v>70.52</v>
      </c>
      <c r="D21" s="474">
        <v>32.71</v>
      </c>
      <c r="E21" s="645">
        <v>50</v>
      </c>
      <c r="F21" s="458"/>
      <c r="G21" s="458"/>
      <c r="H21" s="476">
        <f t="shared" ref="H21:H32" si="4">((F21-C21)/D21)*10+50</f>
        <v>28.440843778660962</v>
      </c>
      <c r="I21" s="477">
        <f t="shared" ref="I21:I32" si="5">F21-$C21</f>
        <v>-70.52</v>
      </c>
      <c r="J21" s="475">
        <f t="shared" si="2"/>
        <v>0</v>
      </c>
      <c r="K21" s="465" t="str">
        <f t="shared" ref="K21:K32" si="6">IF(AND(F21&gt;=C21,G21&lt;=D21),"H1",IF(AND(F21&gt;=C21,G21&gt;D21),"H2",IF(AND(F21&lt;C21,G21&lt;=D21),"L1",IF(AND(F21&lt;C21,G21&gt;D21),"L2"))))</f>
        <v>L1</v>
      </c>
    </row>
    <row r="22" spans="1:11" s="5" customFormat="1" ht="18.75" customHeight="1" x14ac:dyDescent="0.95">
      <c r="A22" s="17"/>
      <c r="B22" s="288" t="s">
        <v>10</v>
      </c>
      <c r="C22" s="407">
        <v>50.73</v>
      </c>
      <c r="D22" s="407">
        <v>31.74</v>
      </c>
      <c r="E22" s="439">
        <v>50</v>
      </c>
      <c r="F22" s="266"/>
      <c r="G22" s="266"/>
      <c r="H22" s="287">
        <f t="shared" si="4"/>
        <v>34.017013232514174</v>
      </c>
      <c r="I22" s="179">
        <f t="shared" si="5"/>
        <v>-50.73</v>
      </c>
      <c r="J22" s="178">
        <f t="shared" si="2"/>
        <v>0</v>
      </c>
      <c r="K22" s="174" t="str">
        <f t="shared" si="6"/>
        <v>L1</v>
      </c>
    </row>
    <row r="23" spans="1:11" s="5" customFormat="1" ht="18.75" customHeight="1" x14ac:dyDescent="0.95">
      <c r="A23" s="17"/>
      <c r="B23" s="288" t="s">
        <v>11</v>
      </c>
      <c r="C23" s="407">
        <v>57.56</v>
      </c>
      <c r="D23" s="407">
        <v>49.43</v>
      </c>
      <c r="E23" s="439">
        <v>50</v>
      </c>
      <c r="F23" s="266"/>
      <c r="G23" s="266"/>
      <c r="H23" s="287">
        <f t="shared" si="4"/>
        <v>38.355249848270283</v>
      </c>
      <c r="I23" s="179">
        <f t="shared" si="5"/>
        <v>-57.56</v>
      </c>
      <c r="J23" s="178">
        <f t="shared" si="2"/>
        <v>0</v>
      </c>
      <c r="K23" s="174" t="str">
        <f t="shared" si="6"/>
        <v>L1</v>
      </c>
    </row>
    <row r="24" spans="1:11" s="5" customFormat="1" ht="18.75" customHeight="1" x14ac:dyDescent="0.95">
      <c r="A24" s="17"/>
      <c r="B24" s="288" t="s">
        <v>12</v>
      </c>
      <c r="C24" s="407">
        <v>17.54</v>
      </c>
      <c r="D24" s="407">
        <v>27.54</v>
      </c>
      <c r="E24" s="439">
        <v>50</v>
      </c>
      <c r="F24" s="266"/>
      <c r="G24" s="266"/>
      <c r="H24" s="287">
        <f t="shared" si="4"/>
        <v>43.63108206245461</v>
      </c>
      <c r="I24" s="179">
        <f t="shared" si="5"/>
        <v>-17.54</v>
      </c>
      <c r="J24" s="178">
        <f t="shared" si="2"/>
        <v>0</v>
      </c>
      <c r="K24" s="174" t="str">
        <f t="shared" si="6"/>
        <v>L1</v>
      </c>
    </row>
    <row r="25" spans="1:11" s="5" customFormat="1" ht="18.75" customHeight="1" x14ac:dyDescent="0.95">
      <c r="A25" s="17"/>
      <c r="B25" s="288" t="s">
        <v>13</v>
      </c>
      <c r="C25" s="407">
        <v>44.71</v>
      </c>
      <c r="D25" s="407">
        <v>49.72</v>
      </c>
      <c r="E25" s="439">
        <v>50</v>
      </c>
      <c r="F25" s="266"/>
      <c r="G25" s="266"/>
      <c r="H25" s="287">
        <f t="shared" si="4"/>
        <v>41.007642799678194</v>
      </c>
      <c r="I25" s="179">
        <f t="shared" si="5"/>
        <v>-44.71</v>
      </c>
      <c r="J25" s="178">
        <f t="shared" si="2"/>
        <v>0</v>
      </c>
      <c r="K25" s="174" t="str">
        <f t="shared" si="6"/>
        <v>L1</v>
      </c>
    </row>
    <row r="26" spans="1:11" s="5" customFormat="1" ht="18.75" customHeight="1" x14ac:dyDescent="0.95">
      <c r="A26" s="17"/>
      <c r="B26" s="288" t="s">
        <v>14</v>
      </c>
      <c r="C26" s="407">
        <v>32.200000000000003</v>
      </c>
      <c r="D26" s="407">
        <v>25.68</v>
      </c>
      <c r="E26" s="439">
        <v>50</v>
      </c>
      <c r="F26" s="266"/>
      <c r="G26" s="266"/>
      <c r="H26" s="287">
        <f t="shared" si="4"/>
        <v>37.46105919003115</v>
      </c>
      <c r="I26" s="179">
        <f t="shared" si="5"/>
        <v>-32.200000000000003</v>
      </c>
      <c r="J26" s="178">
        <f t="shared" si="2"/>
        <v>0</v>
      </c>
      <c r="K26" s="174" t="str">
        <f t="shared" si="6"/>
        <v>L1</v>
      </c>
    </row>
    <row r="27" spans="1:11" s="5" customFormat="1" ht="18.75" customHeight="1" x14ac:dyDescent="0.95">
      <c r="A27" s="17"/>
      <c r="B27" s="288" t="s">
        <v>15</v>
      </c>
      <c r="C27" s="407">
        <v>25.96</v>
      </c>
      <c r="D27" s="407">
        <v>43.84</v>
      </c>
      <c r="E27" s="439">
        <v>50</v>
      </c>
      <c r="F27" s="266"/>
      <c r="G27" s="266"/>
      <c r="H27" s="287">
        <f t="shared" si="4"/>
        <v>44.07846715328467</v>
      </c>
      <c r="I27" s="179">
        <f t="shared" si="5"/>
        <v>-25.96</v>
      </c>
      <c r="J27" s="178">
        <f t="shared" si="2"/>
        <v>0</v>
      </c>
      <c r="K27" s="174" t="str">
        <f t="shared" si="6"/>
        <v>L1</v>
      </c>
    </row>
    <row r="28" spans="1:11" s="5" customFormat="1" ht="18.75" customHeight="1" x14ac:dyDescent="0.95">
      <c r="A28" s="17"/>
      <c r="B28" s="288" t="s">
        <v>16</v>
      </c>
      <c r="C28" s="407">
        <v>69.13</v>
      </c>
      <c r="D28" s="407">
        <v>46.2</v>
      </c>
      <c r="E28" s="439">
        <v>50</v>
      </c>
      <c r="F28" s="266"/>
      <c r="G28" s="266"/>
      <c r="H28" s="287">
        <f t="shared" si="4"/>
        <v>35.036796536796544</v>
      </c>
      <c r="I28" s="179">
        <f t="shared" si="5"/>
        <v>-69.13</v>
      </c>
      <c r="J28" s="178">
        <f t="shared" si="2"/>
        <v>0</v>
      </c>
      <c r="K28" s="174" t="str">
        <f t="shared" si="6"/>
        <v>L1</v>
      </c>
    </row>
    <row r="29" spans="1:11" s="5" customFormat="1" ht="18.75" customHeight="1" x14ac:dyDescent="0.95">
      <c r="A29" s="17"/>
      <c r="B29" s="288" t="s">
        <v>17</v>
      </c>
      <c r="C29" s="407">
        <v>7.46</v>
      </c>
      <c r="D29" s="407">
        <v>26.27</v>
      </c>
      <c r="E29" s="439">
        <v>50</v>
      </c>
      <c r="F29" s="266"/>
      <c r="G29" s="266"/>
      <c r="H29" s="287">
        <f t="shared" si="4"/>
        <v>47.160258850399693</v>
      </c>
      <c r="I29" s="179">
        <f t="shared" si="5"/>
        <v>-7.46</v>
      </c>
      <c r="J29" s="178">
        <f t="shared" si="2"/>
        <v>0</v>
      </c>
      <c r="K29" s="174" t="str">
        <f t="shared" si="6"/>
        <v>L1</v>
      </c>
    </row>
    <row r="30" spans="1:11" s="5" customFormat="1" ht="18.75" customHeight="1" x14ac:dyDescent="0.95">
      <c r="A30" s="17"/>
      <c r="B30" s="288" t="s">
        <v>18</v>
      </c>
      <c r="C30" s="407">
        <v>32.99</v>
      </c>
      <c r="D30" s="407">
        <v>47.02</v>
      </c>
      <c r="E30" s="439">
        <v>50</v>
      </c>
      <c r="F30" s="266"/>
      <c r="G30" s="266"/>
      <c r="H30" s="287">
        <f t="shared" si="4"/>
        <v>42.98383666524883</v>
      </c>
      <c r="I30" s="179">
        <f t="shared" si="5"/>
        <v>-32.99</v>
      </c>
      <c r="J30" s="178">
        <f t="shared" si="2"/>
        <v>0</v>
      </c>
      <c r="K30" s="174" t="str">
        <f t="shared" si="6"/>
        <v>L1</v>
      </c>
    </row>
    <row r="31" spans="1:11" s="5" customFormat="1" ht="18.75" customHeight="1" x14ac:dyDescent="0.95">
      <c r="A31" s="17"/>
      <c r="B31" s="288" t="s">
        <v>19</v>
      </c>
      <c r="C31" s="407">
        <v>93.06</v>
      </c>
      <c r="D31" s="407">
        <v>25.41</v>
      </c>
      <c r="E31" s="439">
        <v>50</v>
      </c>
      <c r="F31" s="266"/>
      <c r="G31" s="266"/>
      <c r="H31" s="287">
        <f t="shared" si="4"/>
        <v>13.376623376623378</v>
      </c>
      <c r="I31" s="179">
        <f t="shared" si="5"/>
        <v>-93.06</v>
      </c>
      <c r="J31" s="178">
        <f t="shared" si="2"/>
        <v>0</v>
      </c>
      <c r="K31" s="174" t="str">
        <f t="shared" si="6"/>
        <v>L1</v>
      </c>
    </row>
    <row r="32" spans="1:11" s="5" customFormat="1" ht="18.75" customHeight="1" x14ac:dyDescent="0.95">
      <c r="A32" s="17"/>
      <c r="B32" s="286" t="s">
        <v>20</v>
      </c>
      <c r="C32" s="407">
        <v>62.21</v>
      </c>
      <c r="D32" s="407">
        <v>48.49</v>
      </c>
      <c r="E32" s="439">
        <v>50</v>
      </c>
      <c r="F32" s="266"/>
      <c r="G32" s="266"/>
      <c r="H32" s="287">
        <f t="shared" si="4"/>
        <v>37.17055062899567</v>
      </c>
      <c r="I32" s="179">
        <f t="shared" si="5"/>
        <v>-62.21</v>
      </c>
      <c r="J32" s="178">
        <f t="shared" si="2"/>
        <v>0</v>
      </c>
      <c r="K32" s="174" t="str">
        <f t="shared" si="6"/>
        <v>L1</v>
      </c>
    </row>
    <row r="33" spans="1:11" s="5" customFormat="1" ht="18.75" customHeight="1" thickBot="1" x14ac:dyDescent="1">
      <c r="A33" s="17"/>
      <c r="B33" s="289" t="s">
        <v>80</v>
      </c>
      <c r="C33" s="408"/>
      <c r="D33" s="408"/>
      <c r="E33" s="441"/>
      <c r="F33" s="290"/>
      <c r="G33" s="290"/>
      <c r="H33" s="291"/>
      <c r="I33" s="292"/>
      <c r="J33" s="215"/>
      <c r="K33" s="293"/>
    </row>
    <row r="34" spans="1:11" s="109" customFormat="1" ht="21" customHeight="1" thickBot="1" x14ac:dyDescent="1">
      <c r="A34" s="108"/>
      <c r="B34" s="466" t="s">
        <v>3</v>
      </c>
      <c r="C34" s="467">
        <v>42.92</v>
      </c>
      <c r="D34" s="467">
        <v>11.85</v>
      </c>
      <c r="E34" s="650">
        <v>50</v>
      </c>
      <c r="F34" s="468"/>
      <c r="G34" s="468"/>
      <c r="H34" s="469">
        <f t="shared" si="1"/>
        <v>13.780590717299575</v>
      </c>
      <c r="I34" s="470">
        <f t="shared" si="0"/>
        <v>-42.92</v>
      </c>
      <c r="J34" s="471">
        <f t="shared" si="2"/>
        <v>0</v>
      </c>
      <c r="K34" s="472" t="str">
        <f t="shared" si="3"/>
        <v>L1</v>
      </c>
    </row>
    <row r="35" spans="1:11" s="5" customFormat="1" ht="21" customHeight="1" x14ac:dyDescent="0.95">
      <c r="A35" s="17"/>
      <c r="B35" s="460" t="s">
        <v>21</v>
      </c>
      <c r="C35" s="461">
        <v>35.15</v>
      </c>
      <c r="D35" s="461">
        <v>28.76</v>
      </c>
      <c r="E35" s="649">
        <v>50</v>
      </c>
      <c r="F35" s="458"/>
      <c r="G35" s="458"/>
      <c r="H35" s="463">
        <f t="shared" si="1"/>
        <v>37.778164116828933</v>
      </c>
      <c r="I35" s="464">
        <f t="shared" si="0"/>
        <v>-35.15</v>
      </c>
      <c r="J35" s="462">
        <f t="shared" si="2"/>
        <v>0</v>
      </c>
      <c r="K35" s="465" t="str">
        <f t="shared" si="3"/>
        <v>L1</v>
      </c>
    </row>
    <row r="36" spans="1:11" s="5" customFormat="1" ht="21" customHeight="1" x14ac:dyDescent="0.95">
      <c r="A36" s="17"/>
      <c r="B36" s="294" t="s">
        <v>22</v>
      </c>
      <c r="C36" s="409">
        <v>34.130000000000003</v>
      </c>
      <c r="D36" s="409">
        <v>34.090000000000003</v>
      </c>
      <c r="E36" s="443">
        <v>50</v>
      </c>
      <c r="F36" s="266"/>
      <c r="G36" s="266"/>
      <c r="H36" s="295">
        <f t="shared" si="1"/>
        <v>39.988266353769433</v>
      </c>
      <c r="I36" s="181">
        <f t="shared" si="0"/>
        <v>-34.130000000000003</v>
      </c>
      <c r="J36" s="180">
        <f t="shared" si="2"/>
        <v>0</v>
      </c>
      <c r="K36" s="174" t="str">
        <f t="shared" si="3"/>
        <v>L1</v>
      </c>
    </row>
    <row r="37" spans="1:11" s="5" customFormat="1" ht="21" customHeight="1" x14ac:dyDescent="0.95">
      <c r="A37" s="17"/>
      <c r="B37" s="294" t="s">
        <v>36</v>
      </c>
      <c r="C37" s="409">
        <v>25.43</v>
      </c>
      <c r="D37" s="409">
        <v>43.54</v>
      </c>
      <c r="E37" s="443">
        <v>50</v>
      </c>
      <c r="F37" s="266"/>
      <c r="G37" s="266"/>
      <c r="H37" s="295">
        <f t="shared" si="1"/>
        <v>44.159393661001374</v>
      </c>
      <c r="I37" s="181">
        <f t="shared" si="0"/>
        <v>-25.43</v>
      </c>
      <c r="J37" s="180">
        <f t="shared" si="2"/>
        <v>0</v>
      </c>
      <c r="K37" s="174" t="str">
        <f t="shared" si="3"/>
        <v>L1</v>
      </c>
    </row>
    <row r="38" spans="1:11" s="5" customFormat="1" ht="21" customHeight="1" x14ac:dyDescent="0.95">
      <c r="A38" s="17"/>
      <c r="B38" s="294" t="s">
        <v>23</v>
      </c>
      <c r="C38" s="409">
        <v>39.31</v>
      </c>
      <c r="D38" s="409">
        <v>18.97</v>
      </c>
      <c r="E38" s="443">
        <v>50</v>
      </c>
      <c r="F38" s="266"/>
      <c r="G38" s="266"/>
      <c r="H38" s="295">
        <f t="shared" si="1"/>
        <v>29.27780706378492</v>
      </c>
      <c r="I38" s="181">
        <f t="shared" si="0"/>
        <v>-39.31</v>
      </c>
      <c r="J38" s="180">
        <f t="shared" si="2"/>
        <v>0</v>
      </c>
      <c r="K38" s="174" t="str">
        <f t="shared" si="3"/>
        <v>L1</v>
      </c>
    </row>
    <row r="39" spans="1:11" s="5" customFormat="1" ht="21" customHeight="1" x14ac:dyDescent="0.95">
      <c r="A39" s="17"/>
      <c r="B39" s="294" t="s">
        <v>24</v>
      </c>
      <c r="C39" s="409">
        <v>42.99</v>
      </c>
      <c r="D39" s="409">
        <v>26.52</v>
      </c>
      <c r="E39" s="443">
        <v>50</v>
      </c>
      <c r="F39" s="266"/>
      <c r="G39" s="266"/>
      <c r="H39" s="295">
        <f t="shared" si="1"/>
        <v>33.789592760180994</v>
      </c>
      <c r="I39" s="181">
        <f t="shared" si="0"/>
        <v>-42.99</v>
      </c>
      <c r="J39" s="180">
        <f t="shared" si="2"/>
        <v>0</v>
      </c>
      <c r="K39" s="174" t="str">
        <f t="shared" si="3"/>
        <v>L1</v>
      </c>
    </row>
    <row r="40" spans="1:11" s="5" customFormat="1" ht="21" customHeight="1" x14ac:dyDescent="0.95">
      <c r="A40" s="17"/>
      <c r="B40" s="294" t="s">
        <v>25</v>
      </c>
      <c r="C40" s="409">
        <v>36.43</v>
      </c>
      <c r="D40" s="409">
        <v>24.28</v>
      </c>
      <c r="E40" s="443">
        <v>50</v>
      </c>
      <c r="F40" s="266"/>
      <c r="G40" s="266"/>
      <c r="H40" s="295">
        <f t="shared" si="1"/>
        <v>34.995881383855021</v>
      </c>
      <c r="I40" s="181">
        <f t="shared" si="0"/>
        <v>-36.43</v>
      </c>
      <c r="J40" s="180">
        <f t="shared" si="2"/>
        <v>0</v>
      </c>
      <c r="K40" s="174" t="str">
        <f t="shared" si="3"/>
        <v>L1</v>
      </c>
    </row>
    <row r="41" spans="1:11" s="5" customFormat="1" ht="21" customHeight="1" x14ac:dyDescent="0.95">
      <c r="A41" s="17"/>
      <c r="B41" s="294" t="s">
        <v>26</v>
      </c>
      <c r="C41" s="409">
        <v>36.49</v>
      </c>
      <c r="D41" s="409">
        <v>22.58</v>
      </c>
      <c r="E41" s="443">
        <v>50</v>
      </c>
      <c r="F41" s="266"/>
      <c r="G41" s="266"/>
      <c r="H41" s="295">
        <f t="shared" si="1"/>
        <v>33.83968113374668</v>
      </c>
      <c r="I41" s="181">
        <f t="shared" si="0"/>
        <v>-36.49</v>
      </c>
      <c r="J41" s="180">
        <f t="shared" si="2"/>
        <v>0</v>
      </c>
      <c r="K41" s="174" t="str">
        <f t="shared" si="3"/>
        <v>L1</v>
      </c>
    </row>
    <row r="42" spans="1:11" s="5" customFormat="1" ht="21" customHeight="1" x14ac:dyDescent="0.95">
      <c r="A42" s="17"/>
      <c r="B42" s="294" t="s">
        <v>27</v>
      </c>
      <c r="C42" s="409">
        <v>36.56</v>
      </c>
      <c r="D42" s="409">
        <v>48.16</v>
      </c>
      <c r="E42" s="443">
        <v>50</v>
      </c>
      <c r="F42" s="266"/>
      <c r="G42" s="266"/>
      <c r="H42" s="295">
        <f t="shared" si="1"/>
        <v>42.408637873754152</v>
      </c>
      <c r="I42" s="181">
        <f t="shared" si="0"/>
        <v>-36.56</v>
      </c>
      <c r="J42" s="180">
        <f t="shared" si="2"/>
        <v>0</v>
      </c>
      <c r="K42" s="174" t="str">
        <f t="shared" si="3"/>
        <v>L1</v>
      </c>
    </row>
    <row r="43" spans="1:11" s="5" customFormat="1" ht="21" customHeight="1" x14ac:dyDescent="0.95">
      <c r="A43" s="17"/>
      <c r="B43" s="294" t="s">
        <v>28</v>
      </c>
      <c r="C43" s="409">
        <v>64.760000000000005</v>
      </c>
      <c r="D43" s="409">
        <v>26.55</v>
      </c>
      <c r="E43" s="443">
        <v>50</v>
      </c>
      <c r="F43" s="266"/>
      <c r="G43" s="266"/>
      <c r="H43" s="295">
        <f t="shared" si="1"/>
        <v>25.608286252354048</v>
      </c>
      <c r="I43" s="181">
        <f t="shared" si="0"/>
        <v>-64.760000000000005</v>
      </c>
      <c r="J43" s="180">
        <f t="shared" si="2"/>
        <v>0</v>
      </c>
      <c r="K43" s="174" t="str">
        <f t="shared" si="3"/>
        <v>L1</v>
      </c>
    </row>
    <row r="44" spans="1:11" s="5" customFormat="1" ht="21" customHeight="1" x14ac:dyDescent="0.95">
      <c r="A44" s="17"/>
      <c r="B44" s="294" t="s">
        <v>29</v>
      </c>
      <c r="C44" s="409">
        <v>35.9</v>
      </c>
      <c r="D44" s="409">
        <v>30.39</v>
      </c>
      <c r="E44" s="443">
        <v>50</v>
      </c>
      <c r="F44" s="266"/>
      <c r="G44" s="266"/>
      <c r="H44" s="295">
        <f t="shared" si="1"/>
        <v>38.186903586706151</v>
      </c>
      <c r="I44" s="181">
        <f t="shared" si="0"/>
        <v>-35.9</v>
      </c>
      <c r="J44" s="180">
        <f t="shared" si="2"/>
        <v>0</v>
      </c>
      <c r="K44" s="174" t="str">
        <f t="shared" si="3"/>
        <v>L1</v>
      </c>
    </row>
    <row r="45" spans="1:11" s="5" customFormat="1" ht="21" customHeight="1" x14ac:dyDescent="0.95">
      <c r="A45" s="17"/>
      <c r="B45" s="294" t="s">
        <v>30</v>
      </c>
      <c r="C45" s="409">
        <v>65.39</v>
      </c>
      <c r="D45" s="409">
        <v>23.16</v>
      </c>
      <c r="E45" s="443">
        <v>50</v>
      </c>
      <c r="F45" s="266"/>
      <c r="G45" s="266"/>
      <c r="H45" s="295">
        <f t="shared" si="1"/>
        <v>21.765975820379964</v>
      </c>
      <c r="I45" s="181">
        <f t="shared" si="0"/>
        <v>-65.39</v>
      </c>
      <c r="J45" s="180">
        <f t="shared" si="2"/>
        <v>0</v>
      </c>
      <c r="K45" s="174" t="str">
        <f t="shared" si="3"/>
        <v>L1</v>
      </c>
    </row>
    <row r="46" spans="1:11" s="5" customFormat="1" ht="21" customHeight="1" x14ac:dyDescent="0.95">
      <c r="A46" s="17"/>
      <c r="B46" s="294" t="s">
        <v>71</v>
      </c>
      <c r="C46" s="410"/>
      <c r="D46" s="410"/>
      <c r="E46" s="443"/>
      <c r="F46" s="296"/>
      <c r="G46" s="296"/>
      <c r="H46" s="295"/>
      <c r="I46" s="181"/>
      <c r="J46" s="180"/>
      <c r="K46" s="224"/>
    </row>
    <row r="47" spans="1:11" s="5" customFormat="1" ht="21" customHeight="1" thickBot="1" x14ac:dyDescent="1">
      <c r="A47" s="17"/>
      <c r="B47" s="297" t="s">
        <v>80</v>
      </c>
      <c r="C47" s="411"/>
      <c r="D47" s="411"/>
      <c r="E47" s="446"/>
      <c r="F47" s="298"/>
      <c r="G47" s="298"/>
      <c r="H47" s="299"/>
      <c r="I47" s="217"/>
      <c r="J47" s="216"/>
      <c r="K47" s="300"/>
    </row>
    <row r="48" spans="1:11" s="19" customFormat="1" ht="23.65" thickBot="1" x14ac:dyDescent="1">
      <c r="A48" s="18"/>
      <c r="B48" s="301"/>
      <c r="C48" s="18"/>
      <c r="D48" s="18"/>
      <c r="E48" s="18"/>
      <c r="F48" s="302"/>
      <c r="G48" s="302"/>
      <c r="H48" s="303" t="s">
        <v>58</v>
      </c>
      <c r="I48" s="304">
        <f>COUNTIF(I5:I46,"&gt;5")</f>
        <v>0</v>
      </c>
      <c r="J48" s="305" t="s">
        <v>54</v>
      </c>
      <c r="K48" s="151">
        <f>COUNTIF(K5:K46,"H1")</f>
        <v>0</v>
      </c>
    </row>
    <row r="49" spans="2:11" ht="23.65" thickBot="1" x14ac:dyDescent="1">
      <c r="B49" s="306"/>
      <c r="C49" s="307"/>
      <c r="D49" s="307"/>
      <c r="E49" s="308"/>
      <c r="H49" s="309" t="s">
        <v>59</v>
      </c>
      <c r="I49" s="310">
        <f>COUNTIFS(I5:I46,"&gt;=0", I5:I46,"&lt;=5")</f>
        <v>0</v>
      </c>
      <c r="J49" s="311" t="s">
        <v>55</v>
      </c>
      <c r="K49" s="126">
        <f>COUNTIF(K5:K46,"H2")</f>
        <v>0</v>
      </c>
    </row>
    <row r="50" spans="2:11" ht="23.65" thickBot="1" x14ac:dyDescent="1">
      <c r="B50" s="306"/>
      <c r="C50" s="307"/>
      <c r="D50" s="307"/>
      <c r="E50" s="308"/>
      <c r="H50" s="312" t="s">
        <v>60</v>
      </c>
      <c r="I50" s="313">
        <f>COUNTIFS(I5:I46,"&lt;0", I5:I46,"&gt;=-5")</f>
        <v>0</v>
      </c>
      <c r="J50" s="314" t="s">
        <v>56</v>
      </c>
      <c r="K50" s="127">
        <f>COUNTIF(K5:K46,"L1")</f>
        <v>39</v>
      </c>
    </row>
    <row r="51" spans="2:11" ht="23.65" thickBot="1" x14ac:dyDescent="1">
      <c r="B51" s="306"/>
      <c r="C51" s="307"/>
      <c r="D51" s="307"/>
      <c r="E51" s="308"/>
      <c r="H51" s="315" t="s">
        <v>61</v>
      </c>
      <c r="I51" s="316">
        <f>COUNTIF(I5:I46,"&lt;-5")</f>
        <v>39</v>
      </c>
      <c r="J51" s="317" t="s">
        <v>57</v>
      </c>
      <c r="K51" s="202">
        <f>COUNTIF(K5:K46,"L2")</f>
        <v>0</v>
      </c>
    </row>
  </sheetData>
  <sheetProtection algorithmName="SHA-512" hashValue="pdgTKbC2VMi04z8SQ/BhH3IBqem8AWI+fIPoirSrxEBhLZQZPgpdhFewh4eyv+d7pMqBT0aowImOFVBS5LoRwQ==" saltValue="fPQgXGn+sgK01XJT5+kt4g==" spinCount="100000" sheet="1" objects="1" scenarios="1"/>
  <mergeCells count="2">
    <mergeCell ref="D2:J2"/>
    <mergeCell ref="K2:K4"/>
  </mergeCells>
  <conditionalFormatting sqref="I4:I47">
    <cfRule type="cellIs" dxfId="484" priority="1" stopIfTrue="1" operator="lessThan">
      <formula>-5</formula>
    </cfRule>
    <cfRule type="cellIs" dxfId="483" priority="2" stopIfTrue="1" operator="lessThan">
      <formula>-5.39</formula>
    </cfRule>
    <cfRule type="cellIs" dxfId="482" priority="3" stopIfTrue="1" operator="between">
      <formula>0</formula>
      <formula>-5</formula>
    </cfRule>
    <cfRule type="cellIs" dxfId="481" priority="4" stopIfTrue="1" operator="between">
      <formula>5</formula>
      <formula>0</formula>
    </cfRule>
    <cfRule type="cellIs" dxfId="480" priority="5" stopIfTrue="1" operator="greaterThan">
      <formula>5</formula>
    </cfRule>
    <cfRule type="cellIs" dxfId="479" priority="20" operator="greaterThanOrEqual">
      <formula>4</formula>
    </cfRule>
  </conditionalFormatting>
  <conditionalFormatting sqref="I4:I47">
    <cfRule type="cellIs" dxfId="478" priority="19" operator="between">
      <formula>0</formula>
      <formula>4</formula>
    </cfRule>
  </conditionalFormatting>
  <conditionalFormatting sqref="I5:I47">
    <cfRule type="cellIs" dxfId="477" priority="17" operator="lessThanOrEqual">
      <formula>-4</formula>
    </cfRule>
    <cfRule type="cellIs" dxfId="476" priority="18" operator="between">
      <formula>0</formula>
      <formula>-4</formula>
    </cfRule>
  </conditionalFormatting>
  <conditionalFormatting sqref="I4:I47">
    <cfRule type="cellIs" dxfId="475" priority="15" operator="lessThanOrEqual">
      <formula>-4</formula>
    </cfRule>
    <cfRule type="cellIs" dxfId="474" priority="16" operator="between">
      <formula>0</formula>
      <formula>-4</formula>
    </cfRule>
  </conditionalFormatting>
  <conditionalFormatting sqref="K5:K47">
    <cfRule type="containsText" dxfId="473" priority="11" stopIfTrue="1" operator="containsText" text="L2">
      <formula>NOT(ISERROR(SEARCH("L2",K5)))</formula>
    </cfRule>
    <cfRule type="containsText" dxfId="472" priority="12" stopIfTrue="1" operator="containsText" text="L1">
      <formula>NOT(ISERROR(SEARCH("L1",K5)))</formula>
    </cfRule>
    <cfRule type="containsText" dxfId="471" priority="13" stopIfTrue="1" operator="containsText" text="H2">
      <formula>NOT(ISERROR(SEARCH("H2",K5)))</formula>
    </cfRule>
    <cfRule type="containsText" dxfId="470" priority="14" stopIfTrue="1" operator="containsText" text="H1">
      <formula>NOT(ISERROR(SEARCH("H1",K5)))</formula>
    </cfRule>
  </conditionalFormatting>
  <conditionalFormatting sqref="I4">
    <cfRule type="cellIs" dxfId="469" priority="10" stopIfTrue="1" operator="lessThan">
      <formula>-5.35</formula>
    </cfRule>
  </conditionalFormatting>
  <conditionalFormatting sqref="I4:I47">
    <cfRule type="cellIs" dxfId="468" priority="6" stopIfTrue="1" operator="between">
      <formula>-5</formula>
      <formula>0</formula>
    </cfRule>
    <cfRule type="cellIs" dxfId="467" priority="7" stopIfTrue="1" operator="between">
      <formula>0</formula>
      <formula>5</formula>
    </cfRule>
    <cfRule type="cellIs" dxfId="466" priority="8" stopIfTrue="1" operator="greaterThan">
      <formula>"&gt;5"</formula>
    </cfRule>
    <cfRule type="cellIs" dxfId="465" priority="9" stopIfTrue="1" operator="lessThan">
      <formula>"&lt;-5"</formula>
    </cfRule>
  </conditionalFormatting>
  <pageMargins left="0.23622047244094491" right="0.23622047244094491" top="0.35433070866141736" bottom="0.35433070866141736" header="0.11811023622047245" footer="0.11811023622047245"/>
  <pageSetup paperSize="9" orientation="portrait" verticalDpi="0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1"/>
  <sheetViews>
    <sheetView zoomScale="70" zoomScaleNormal="70" workbookViewId="0">
      <selection activeCell="Q13" sqref="Q13"/>
    </sheetView>
  </sheetViews>
  <sheetFormatPr defaultColWidth="8.796875" defaultRowHeight="23.25" x14ac:dyDescent="0.95"/>
  <cols>
    <col min="1" max="1" width="3" style="6" customWidth="1"/>
    <col min="2" max="2" width="29.19921875" style="1" customWidth="1"/>
    <col min="3" max="3" width="9.06640625" style="142" hidden="1" customWidth="1"/>
    <col min="4" max="4" width="6.73046875" style="142" hidden="1" customWidth="1"/>
    <col min="5" max="5" width="8" style="113" hidden="1" customWidth="1"/>
    <col min="6" max="6" width="6.265625" style="121" bestFit="1" customWidth="1"/>
    <col min="7" max="7" width="7.06640625" style="121" bestFit="1" customWidth="1"/>
    <col min="8" max="8" width="9.796875" style="2" bestFit="1" customWidth="1"/>
    <col min="9" max="9" width="6.265625" style="2" bestFit="1" customWidth="1"/>
    <col min="10" max="10" width="12.59765625" style="2" bestFit="1" customWidth="1"/>
    <col min="11" max="11" width="7.59765625" style="1" bestFit="1" customWidth="1"/>
    <col min="12" max="12" width="6.796875" style="1" customWidth="1"/>
    <col min="13" max="16384" width="8.796875" style="1"/>
  </cols>
  <sheetData>
    <row r="1" spans="1:11" ht="13.5" customHeight="1" thickBot="1" x14ac:dyDescent="1"/>
    <row r="2" spans="1:11" s="3" customFormat="1" ht="21.75" customHeight="1" thickBot="1" x14ac:dyDescent="1">
      <c r="A2" s="7"/>
      <c r="B2" s="141" t="s">
        <v>73</v>
      </c>
      <c r="C2" s="143" t="s">
        <v>38</v>
      </c>
      <c r="D2" s="696" t="str">
        <f>Data_School_59!D2</f>
        <v>โรงเรียน</v>
      </c>
      <c r="E2" s="696"/>
      <c r="F2" s="696"/>
      <c r="G2" s="696"/>
      <c r="H2" s="696"/>
      <c r="I2" s="696"/>
      <c r="J2" s="697"/>
      <c r="K2" s="698" t="s">
        <v>53</v>
      </c>
    </row>
    <row r="3" spans="1:11" s="4" customFormat="1" ht="18" customHeight="1" thickBot="1" x14ac:dyDescent="1">
      <c r="A3" s="16"/>
      <c r="B3" s="164" t="s">
        <v>49</v>
      </c>
      <c r="C3" s="166" t="s">
        <v>78</v>
      </c>
      <c r="D3" s="167" t="s">
        <v>79</v>
      </c>
      <c r="E3" s="167" t="s">
        <v>77</v>
      </c>
      <c r="F3" s="167" t="s">
        <v>51</v>
      </c>
      <c r="G3" s="167" t="s">
        <v>52</v>
      </c>
      <c r="H3" s="167" t="s">
        <v>76</v>
      </c>
      <c r="I3" s="167" t="s">
        <v>0</v>
      </c>
      <c r="J3" s="168" t="s">
        <v>50</v>
      </c>
      <c r="K3" s="699"/>
    </row>
    <row r="4" spans="1:11" s="109" customFormat="1" ht="18.75" customHeight="1" thickBot="1" x14ac:dyDescent="1">
      <c r="A4" s="108"/>
      <c r="B4" s="163" t="s">
        <v>39</v>
      </c>
      <c r="C4" s="273">
        <f>AVERAGE(C5,C11,C20,C34)</f>
        <v>41.884999999999998</v>
      </c>
      <c r="D4" s="274"/>
      <c r="E4" s="274">
        <v>50</v>
      </c>
      <c r="F4" s="274" t="e">
        <f>AVERAGE(F5,F11,F20,F34)</f>
        <v>#DIV/0!</v>
      </c>
      <c r="G4" s="274"/>
      <c r="H4" s="274">
        <v>0</v>
      </c>
      <c r="I4" s="165" t="e">
        <f t="shared" ref="I4:I46" si="0">F4-$C4</f>
        <v>#DIV/0!</v>
      </c>
      <c r="J4" s="152"/>
      <c r="K4" s="700"/>
    </row>
    <row r="5" spans="1:11" s="109" customFormat="1" ht="18.75" customHeight="1" thickBot="1" x14ac:dyDescent="1">
      <c r="A5" s="108"/>
      <c r="B5" s="561" t="s">
        <v>1</v>
      </c>
      <c r="C5" s="562">
        <v>48.93</v>
      </c>
      <c r="D5" s="562">
        <v>13.91</v>
      </c>
      <c r="E5" s="564">
        <v>50</v>
      </c>
      <c r="F5" s="547"/>
      <c r="G5" s="547"/>
      <c r="H5" s="564">
        <f t="shared" ref="H5:H46" si="1">((F5-C5)/D5)*10+50</f>
        <v>14.823867721063984</v>
      </c>
      <c r="I5" s="565">
        <f t="shared" si="0"/>
        <v>-48.93</v>
      </c>
      <c r="J5" s="563">
        <f>J$4</f>
        <v>0</v>
      </c>
      <c r="K5" s="566" t="str">
        <f>IF(AND(F5&gt;=C5,G5&lt;=D5),"H1",IF(AND(F5&gt;=C5,G5&gt;D5),"H2",IF(AND(F5&lt;C5,G5&lt;=D5),"L1",IF(AND(F5&lt;C5,G5&gt;D5),"L2"))))</f>
        <v>L1</v>
      </c>
    </row>
    <row r="6" spans="1:11" s="5" customFormat="1" ht="18.75" customHeight="1" x14ac:dyDescent="0.95">
      <c r="A6" s="17"/>
      <c r="B6" s="574" t="s">
        <v>4</v>
      </c>
      <c r="C6" s="575">
        <v>46.55</v>
      </c>
      <c r="D6" s="575">
        <v>18.149999999999999</v>
      </c>
      <c r="E6" s="724">
        <v>50</v>
      </c>
      <c r="F6" s="459"/>
      <c r="G6" s="459"/>
      <c r="H6" s="577">
        <f t="shared" si="1"/>
        <v>24.352617079889804</v>
      </c>
      <c r="I6" s="578">
        <f t="shared" si="0"/>
        <v>-46.55</v>
      </c>
      <c r="J6" s="576">
        <f t="shared" ref="J6:J46" si="2">J$4</f>
        <v>0</v>
      </c>
      <c r="K6" s="144" t="str">
        <f t="shared" ref="K6:K46" si="3">IF(AND(F6&gt;=C6,G6&lt;=D6),"H1",IF(AND(F6&gt;=C6,G6&gt;D6),"H2",IF(AND(F6&lt;C6,G6&lt;=D6),"L1",IF(AND(F6&lt;C6,G6&gt;D6),"L2"))))</f>
        <v>L1</v>
      </c>
    </row>
    <row r="7" spans="1:11" s="5" customFormat="1" ht="18.75" customHeight="1" x14ac:dyDescent="0.95">
      <c r="A7" s="17"/>
      <c r="B7" s="327" t="s">
        <v>5</v>
      </c>
      <c r="C7" s="328">
        <v>51.1</v>
      </c>
      <c r="D7" s="328">
        <v>17</v>
      </c>
      <c r="E7" s="725">
        <v>50</v>
      </c>
      <c r="F7" s="266"/>
      <c r="G7" s="266"/>
      <c r="H7" s="319">
        <f t="shared" si="1"/>
        <v>19.941176470588236</v>
      </c>
      <c r="I7" s="161">
        <f t="shared" si="0"/>
        <v>-51.1</v>
      </c>
      <c r="J7" s="160">
        <f t="shared" si="2"/>
        <v>0</v>
      </c>
      <c r="K7" s="145" t="str">
        <f t="shared" si="3"/>
        <v>L1</v>
      </c>
    </row>
    <row r="8" spans="1:11" s="5" customFormat="1" ht="18.75" customHeight="1" x14ac:dyDescent="0.95">
      <c r="A8" s="17"/>
      <c r="B8" s="327" t="s">
        <v>8</v>
      </c>
      <c r="C8" s="328">
        <v>71.62</v>
      </c>
      <c r="D8" s="328">
        <v>25.09</v>
      </c>
      <c r="E8" s="725">
        <v>50</v>
      </c>
      <c r="F8" s="266"/>
      <c r="G8" s="266"/>
      <c r="H8" s="319">
        <f t="shared" si="1"/>
        <v>21.454762853726585</v>
      </c>
      <c r="I8" s="161">
        <f t="shared" si="0"/>
        <v>-71.62</v>
      </c>
      <c r="J8" s="160">
        <f t="shared" si="2"/>
        <v>0</v>
      </c>
      <c r="K8" s="145" t="str">
        <f t="shared" si="3"/>
        <v>L1</v>
      </c>
    </row>
    <row r="9" spans="1:11" s="5" customFormat="1" ht="18.75" customHeight="1" x14ac:dyDescent="0.95">
      <c r="A9" s="17"/>
      <c r="B9" s="327" t="s">
        <v>6</v>
      </c>
      <c r="C9" s="328">
        <v>41.37</v>
      </c>
      <c r="D9" s="328">
        <v>18.96</v>
      </c>
      <c r="E9" s="725">
        <v>50</v>
      </c>
      <c r="F9" s="266"/>
      <c r="G9" s="266"/>
      <c r="H9" s="319">
        <f t="shared" si="1"/>
        <v>28.180379746835445</v>
      </c>
      <c r="I9" s="161">
        <f t="shared" si="0"/>
        <v>-41.37</v>
      </c>
      <c r="J9" s="160">
        <f t="shared" si="2"/>
        <v>0</v>
      </c>
      <c r="K9" s="145" t="str">
        <f t="shared" si="3"/>
        <v>L1</v>
      </c>
    </row>
    <row r="10" spans="1:11" s="5" customFormat="1" ht="18.75" customHeight="1" thickBot="1" x14ac:dyDescent="1">
      <c r="A10" s="17"/>
      <c r="B10" s="329" t="s">
        <v>7</v>
      </c>
      <c r="C10" s="330">
        <v>41.76</v>
      </c>
      <c r="D10" s="330">
        <v>24.27</v>
      </c>
      <c r="E10" s="726">
        <v>50</v>
      </c>
      <c r="F10" s="579"/>
      <c r="G10" s="579"/>
      <c r="H10" s="320">
        <f t="shared" si="1"/>
        <v>32.793572311495673</v>
      </c>
      <c r="I10" s="366">
        <f t="shared" si="0"/>
        <v>-41.76</v>
      </c>
      <c r="J10" s="162">
        <f t="shared" si="2"/>
        <v>0</v>
      </c>
      <c r="K10" s="146" t="str">
        <f t="shared" si="3"/>
        <v>L1</v>
      </c>
    </row>
    <row r="11" spans="1:11" s="115" customFormat="1" ht="18.75" customHeight="1" thickBot="1" x14ac:dyDescent="1">
      <c r="A11" s="108"/>
      <c r="B11" s="567" t="s">
        <v>37</v>
      </c>
      <c r="C11" s="568">
        <v>38.619999999999997</v>
      </c>
      <c r="D11" s="568">
        <v>19.03</v>
      </c>
      <c r="E11" s="727">
        <v>50</v>
      </c>
      <c r="F11" s="569"/>
      <c r="G11" s="569"/>
      <c r="H11" s="570">
        <f t="shared" si="1"/>
        <v>29.705727798213349</v>
      </c>
      <c r="I11" s="571">
        <f t="shared" si="0"/>
        <v>-38.619999999999997</v>
      </c>
      <c r="J11" s="572">
        <f t="shared" si="2"/>
        <v>0</v>
      </c>
      <c r="K11" s="573" t="str">
        <f t="shared" si="3"/>
        <v>L1</v>
      </c>
    </row>
    <row r="12" spans="1:11" ht="18.75" customHeight="1" x14ac:dyDescent="0.95">
      <c r="A12" s="17"/>
      <c r="B12" s="580" t="s">
        <v>31</v>
      </c>
      <c r="C12" s="581">
        <v>33.76</v>
      </c>
      <c r="D12" s="581">
        <v>21.88</v>
      </c>
      <c r="E12" s="728">
        <v>50</v>
      </c>
      <c r="F12" s="459"/>
      <c r="G12" s="459"/>
      <c r="H12" s="583">
        <f t="shared" si="1"/>
        <v>34.57038391224863</v>
      </c>
      <c r="I12" s="584">
        <f t="shared" si="0"/>
        <v>-33.76</v>
      </c>
      <c r="J12" s="582">
        <f t="shared" si="2"/>
        <v>0</v>
      </c>
      <c r="K12" s="539" t="str">
        <f t="shared" si="3"/>
        <v>L1</v>
      </c>
    </row>
    <row r="13" spans="1:11" ht="18.75" customHeight="1" x14ac:dyDescent="0.95">
      <c r="A13" s="17"/>
      <c r="B13" s="331" t="s">
        <v>32</v>
      </c>
      <c r="C13" s="332">
        <v>36.53</v>
      </c>
      <c r="D13" s="332">
        <v>22.59</v>
      </c>
      <c r="E13" s="729">
        <v>50</v>
      </c>
      <c r="F13" s="266"/>
      <c r="G13" s="266"/>
      <c r="H13" s="321">
        <f t="shared" si="1"/>
        <v>33.82912793271359</v>
      </c>
      <c r="I13" s="158">
        <f t="shared" si="0"/>
        <v>-36.53</v>
      </c>
      <c r="J13" s="154">
        <f t="shared" si="2"/>
        <v>0</v>
      </c>
      <c r="K13" s="147" t="str">
        <f t="shared" si="3"/>
        <v>L1</v>
      </c>
    </row>
    <row r="14" spans="1:11" ht="18.75" customHeight="1" x14ac:dyDescent="0.95">
      <c r="A14" s="17"/>
      <c r="B14" s="331" t="s">
        <v>33</v>
      </c>
      <c r="C14" s="332">
        <v>39.770000000000003</v>
      </c>
      <c r="D14" s="332">
        <v>25.56</v>
      </c>
      <c r="E14" s="729">
        <v>50</v>
      </c>
      <c r="F14" s="266"/>
      <c r="G14" s="266"/>
      <c r="H14" s="321">
        <f t="shared" si="1"/>
        <v>34.44053208137715</v>
      </c>
      <c r="I14" s="158">
        <f t="shared" si="0"/>
        <v>-39.770000000000003</v>
      </c>
      <c r="J14" s="154">
        <f t="shared" si="2"/>
        <v>0</v>
      </c>
      <c r="K14" s="147" t="str">
        <f t="shared" si="3"/>
        <v>L1</v>
      </c>
    </row>
    <row r="15" spans="1:11" ht="18.75" customHeight="1" x14ac:dyDescent="0.95">
      <c r="A15" s="17"/>
      <c r="B15" s="331" t="s">
        <v>34</v>
      </c>
      <c r="C15" s="332">
        <v>48.25</v>
      </c>
      <c r="D15" s="332">
        <v>31.98</v>
      </c>
      <c r="E15" s="729">
        <v>50</v>
      </c>
      <c r="F15" s="266"/>
      <c r="G15" s="266"/>
      <c r="H15" s="321">
        <f t="shared" si="1"/>
        <v>34.912445278298939</v>
      </c>
      <c r="I15" s="158">
        <f t="shared" si="0"/>
        <v>-48.25</v>
      </c>
      <c r="J15" s="154">
        <f t="shared" si="2"/>
        <v>0</v>
      </c>
      <c r="K15" s="147" t="str">
        <f t="shared" si="3"/>
        <v>L1</v>
      </c>
    </row>
    <row r="16" spans="1:11" ht="18.75" customHeight="1" x14ac:dyDescent="0.95">
      <c r="A16" s="17"/>
      <c r="B16" s="331" t="s">
        <v>35</v>
      </c>
      <c r="C16" s="332">
        <v>37.06</v>
      </c>
      <c r="D16" s="332">
        <v>22.44</v>
      </c>
      <c r="E16" s="729">
        <v>50</v>
      </c>
      <c r="F16" s="266"/>
      <c r="G16" s="266"/>
      <c r="H16" s="321">
        <f t="shared" si="1"/>
        <v>33.484848484848484</v>
      </c>
      <c r="I16" s="158">
        <f t="shared" si="0"/>
        <v>-37.06</v>
      </c>
      <c r="J16" s="154">
        <f t="shared" si="2"/>
        <v>0</v>
      </c>
      <c r="K16" s="147" t="str">
        <f t="shared" si="3"/>
        <v>L1</v>
      </c>
    </row>
    <row r="17" spans="1:11" ht="18.75" customHeight="1" x14ac:dyDescent="0.95">
      <c r="A17" s="17"/>
      <c r="B17" s="331" t="s">
        <v>67</v>
      </c>
      <c r="C17" s="332"/>
      <c r="D17" s="332"/>
      <c r="E17" s="729"/>
      <c r="F17" s="333"/>
      <c r="G17" s="333"/>
      <c r="H17" s="321"/>
      <c r="I17" s="158"/>
      <c r="J17" s="154"/>
      <c r="K17" s="232"/>
    </row>
    <row r="18" spans="1:11" s="5" customFormat="1" ht="18.75" customHeight="1" x14ac:dyDescent="0.95">
      <c r="A18" s="17"/>
      <c r="B18" s="331" t="s">
        <v>40</v>
      </c>
      <c r="C18" s="332">
        <v>46.76</v>
      </c>
      <c r="D18" s="332">
        <v>30.06</v>
      </c>
      <c r="E18" s="729">
        <v>50</v>
      </c>
      <c r="F18" s="399"/>
      <c r="G18" s="399"/>
      <c r="H18" s="321">
        <f t="shared" si="1"/>
        <v>34.444444444444443</v>
      </c>
      <c r="I18" s="158">
        <f t="shared" si="0"/>
        <v>-46.76</v>
      </c>
      <c r="J18" s="154">
        <f t="shared" si="2"/>
        <v>0</v>
      </c>
      <c r="K18" s="147" t="str">
        <f t="shared" si="3"/>
        <v>L1</v>
      </c>
    </row>
    <row r="19" spans="1:11" s="5" customFormat="1" ht="18.75" customHeight="1" thickBot="1" x14ac:dyDescent="1">
      <c r="A19" s="17"/>
      <c r="B19" s="585" t="s">
        <v>66</v>
      </c>
      <c r="C19" s="586"/>
      <c r="D19" s="586"/>
      <c r="E19" s="730"/>
      <c r="F19" s="588"/>
      <c r="G19" s="588"/>
      <c r="H19" s="589"/>
      <c r="I19" s="590"/>
      <c r="J19" s="587"/>
      <c r="K19" s="591"/>
    </row>
    <row r="20" spans="1:11" s="109" customFormat="1" ht="18.75" customHeight="1" thickBot="1" x14ac:dyDescent="1">
      <c r="A20" s="108"/>
      <c r="B20" s="382" t="s">
        <v>2</v>
      </c>
      <c r="C20" s="529">
        <v>39.56</v>
      </c>
      <c r="D20" s="529">
        <v>16.61</v>
      </c>
      <c r="E20" s="731">
        <v>50</v>
      </c>
      <c r="F20" s="519"/>
      <c r="G20" s="519"/>
      <c r="H20" s="530">
        <f t="shared" si="1"/>
        <v>26.183022275737503</v>
      </c>
      <c r="I20" s="531">
        <f t="shared" si="0"/>
        <v>-39.56</v>
      </c>
      <c r="J20" s="532">
        <f t="shared" si="2"/>
        <v>0</v>
      </c>
      <c r="K20" s="533" t="str">
        <f t="shared" si="3"/>
        <v>L1</v>
      </c>
    </row>
    <row r="21" spans="1:11" s="5" customFormat="1" ht="18.75" customHeight="1" x14ac:dyDescent="0.95">
      <c r="A21" s="17"/>
      <c r="B21" s="534" t="s">
        <v>9</v>
      </c>
      <c r="C21" s="535">
        <v>29.61</v>
      </c>
      <c r="D21" s="535">
        <v>45.65</v>
      </c>
      <c r="E21" s="732">
        <v>50</v>
      </c>
      <c r="F21" s="400"/>
      <c r="G21" s="400"/>
      <c r="H21" s="537">
        <f t="shared" si="1"/>
        <v>43.513691128148963</v>
      </c>
      <c r="I21" s="538">
        <f t="shared" si="0"/>
        <v>-29.61</v>
      </c>
      <c r="J21" s="536">
        <f t="shared" si="2"/>
        <v>0</v>
      </c>
      <c r="K21" s="539" t="str">
        <f t="shared" si="3"/>
        <v>L1</v>
      </c>
    </row>
    <row r="22" spans="1:11" s="5" customFormat="1" ht="18.75" customHeight="1" x14ac:dyDescent="0.95">
      <c r="A22" s="17"/>
      <c r="B22" s="334" t="s">
        <v>10</v>
      </c>
      <c r="C22" s="335">
        <v>28.05</v>
      </c>
      <c r="D22" s="335">
        <v>26.25</v>
      </c>
      <c r="E22" s="733">
        <v>50</v>
      </c>
      <c r="F22" s="399"/>
      <c r="G22" s="399"/>
      <c r="H22" s="323">
        <f t="shared" si="1"/>
        <v>39.314285714285717</v>
      </c>
      <c r="I22" s="153">
        <f t="shared" si="0"/>
        <v>-28.05</v>
      </c>
      <c r="J22" s="156">
        <f t="shared" si="2"/>
        <v>0</v>
      </c>
      <c r="K22" s="147" t="str">
        <f t="shared" si="3"/>
        <v>L1</v>
      </c>
    </row>
    <row r="23" spans="1:11" s="5" customFormat="1" ht="18.75" customHeight="1" x14ac:dyDescent="0.95">
      <c r="A23" s="17"/>
      <c r="B23" s="334" t="s">
        <v>11</v>
      </c>
      <c r="C23" s="335">
        <v>54.94</v>
      </c>
      <c r="D23" s="335">
        <v>49.76</v>
      </c>
      <c r="E23" s="733">
        <v>50</v>
      </c>
      <c r="F23" s="399"/>
      <c r="G23" s="399"/>
      <c r="H23" s="323">
        <f t="shared" si="1"/>
        <v>38.95900321543408</v>
      </c>
      <c r="I23" s="153">
        <f t="shared" si="0"/>
        <v>-54.94</v>
      </c>
      <c r="J23" s="156">
        <f t="shared" si="2"/>
        <v>0</v>
      </c>
      <c r="K23" s="147" t="str">
        <f t="shared" si="3"/>
        <v>L1</v>
      </c>
    </row>
    <row r="24" spans="1:11" s="5" customFormat="1" ht="18.75" customHeight="1" x14ac:dyDescent="0.95">
      <c r="A24" s="17"/>
      <c r="B24" s="334" t="s">
        <v>12</v>
      </c>
      <c r="C24" s="335">
        <v>54.43</v>
      </c>
      <c r="D24" s="335">
        <v>49.8</v>
      </c>
      <c r="E24" s="733">
        <v>50</v>
      </c>
      <c r="F24" s="399"/>
      <c r="G24" s="399"/>
      <c r="H24" s="323">
        <f t="shared" si="1"/>
        <v>39.070281124497996</v>
      </c>
      <c r="I24" s="153">
        <f t="shared" si="0"/>
        <v>-54.43</v>
      </c>
      <c r="J24" s="156">
        <f t="shared" si="2"/>
        <v>0</v>
      </c>
      <c r="K24" s="147" t="str">
        <f t="shared" si="3"/>
        <v>L1</v>
      </c>
    </row>
    <row r="25" spans="1:11" s="5" customFormat="1" ht="18.75" customHeight="1" x14ac:dyDescent="0.95">
      <c r="A25" s="17"/>
      <c r="B25" s="334" t="s">
        <v>13</v>
      </c>
      <c r="C25" s="335">
        <v>25.43</v>
      </c>
      <c r="D25" s="335">
        <v>29.97</v>
      </c>
      <c r="E25" s="733">
        <v>50</v>
      </c>
      <c r="F25" s="399"/>
      <c r="G25" s="399"/>
      <c r="H25" s="323">
        <f>((F25-C25)/D25)*10+50</f>
        <v>41.51484818151485</v>
      </c>
      <c r="I25" s="153">
        <f>F25-$C25</f>
        <v>-25.43</v>
      </c>
      <c r="J25" s="156">
        <f t="shared" si="2"/>
        <v>0</v>
      </c>
      <c r="K25" s="147" t="str">
        <f>IF(AND(F25&gt;=C25,G25&lt;=D25),"H1",IF(AND(F25&gt;=C25,G25&gt;D25),"H2",IF(AND(F25&lt;C25,G25&lt;=D25),"L1",IF(AND(F25&lt;C25,G25&gt;D25),"L2"))))</f>
        <v>L1</v>
      </c>
    </row>
    <row r="26" spans="1:11" s="5" customFormat="1" ht="18.75" customHeight="1" x14ac:dyDescent="0.95">
      <c r="A26" s="17"/>
      <c r="B26" s="334" t="s">
        <v>14</v>
      </c>
      <c r="C26" s="335">
        <v>31.86</v>
      </c>
      <c r="D26" s="335">
        <v>25.1</v>
      </c>
      <c r="E26" s="733">
        <v>50</v>
      </c>
      <c r="F26" s="399"/>
      <c r="G26" s="399"/>
      <c r="H26" s="323">
        <f t="shared" si="1"/>
        <v>37.306772908366533</v>
      </c>
      <c r="I26" s="153">
        <f t="shared" si="0"/>
        <v>-31.86</v>
      </c>
      <c r="J26" s="156">
        <f t="shared" si="2"/>
        <v>0</v>
      </c>
      <c r="K26" s="147" t="str">
        <f t="shared" si="3"/>
        <v>L1</v>
      </c>
    </row>
    <row r="27" spans="1:11" s="5" customFormat="1" ht="18.75" customHeight="1" x14ac:dyDescent="0.95">
      <c r="A27" s="17"/>
      <c r="B27" s="334" t="s">
        <v>15</v>
      </c>
      <c r="C27" s="335">
        <v>21.26</v>
      </c>
      <c r="D27" s="335">
        <v>28.9</v>
      </c>
      <c r="E27" s="733">
        <v>50</v>
      </c>
      <c r="F27" s="399"/>
      <c r="G27" s="399"/>
      <c r="H27" s="323">
        <f t="shared" si="1"/>
        <v>42.643598615916957</v>
      </c>
      <c r="I27" s="153">
        <f t="shared" si="0"/>
        <v>-21.26</v>
      </c>
      <c r="J27" s="156">
        <f t="shared" si="2"/>
        <v>0</v>
      </c>
      <c r="K27" s="147" t="str">
        <f t="shared" si="3"/>
        <v>L1</v>
      </c>
    </row>
    <row r="28" spans="1:11" s="5" customFormat="1" ht="18.75" customHeight="1" x14ac:dyDescent="0.95">
      <c r="A28" s="17"/>
      <c r="B28" s="334" t="s">
        <v>16</v>
      </c>
      <c r="C28" s="335">
        <v>85.87</v>
      </c>
      <c r="D28" s="335">
        <v>34.83</v>
      </c>
      <c r="E28" s="733">
        <v>50</v>
      </c>
      <c r="F28" s="399"/>
      <c r="G28" s="399"/>
      <c r="H28" s="323">
        <f>((F28-C28)/D28)*10+50</f>
        <v>25.345966121159918</v>
      </c>
      <c r="I28" s="153">
        <f t="shared" si="0"/>
        <v>-85.87</v>
      </c>
      <c r="J28" s="156">
        <f t="shared" si="2"/>
        <v>0</v>
      </c>
      <c r="K28" s="147" t="str">
        <f t="shared" si="3"/>
        <v>L1</v>
      </c>
    </row>
    <row r="29" spans="1:11" s="5" customFormat="1" ht="18.75" customHeight="1" x14ac:dyDescent="0.95">
      <c r="A29" s="17"/>
      <c r="B29" s="334" t="s">
        <v>17</v>
      </c>
      <c r="C29" s="336">
        <v>80.790000000000006</v>
      </c>
      <c r="D29" s="336">
        <v>39.4</v>
      </c>
      <c r="E29" s="733">
        <v>50</v>
      </c>
      <c r="F29" s="399"/>
      <c r="G29" s="399"/>
      <c r="H29" s="323">
        <f>((F29-C29)/D29)*10+50</f>
        <v>29.494923857868017</v>
      </c>
      <c r="I29" s="153">
        <f>F29-$C29</f>
        <v>-80.790000000000006</v>
      </c>
      <c r="J29" s="156">
        <f t="shared" si="2"/>
        <v>0</v>
      </c>
      <c r="K29" s="147" t="str">
        <f>IF(AND(F29&gt;=C29,G29&lt;=D29),"H1",IF(AND(F29&gt;=C29,G29&gt;D29),"H2",IF(AND(F29&lt;C29,G29&lt;=D29),"L1",IF(AND(F29&lt;C29,G29&gt;D29),"L2"))))</f>
        <v>L1</v>
      </c>
    </row>
    <row r="30" spans="1:11" s="5" customFormat="1" ht="18.75" customHeight="1" x14ac:dyDescent="0.95">
      <c r="A30" s="17"/>
      <c r="B30" s="334" t="s">
        <v>18</v>
      </c>
      <c r="C30" s="335">
        <v>9.7100000000000009</v>
      </c>
      <c r="D30" s="335">
        <v>29.62</v>
      </c>
      <c r="E30" s="733">
        <v>50</v>
      </c>
      <c r="F30" s="399"/>
      <c r="G30" s="399"/>
      <c r="H30" s="323">
        <f>((F30-C30)/D30)*10+50</f>
        <v>46.721809588116137</v>
      </c>
      <c r="I30" s="153">
        <f>F30-$C30</f>
        <v>-9.7100000000000009</v>
      </c>
      <c r="J30" s="156">
        <f t="shared" si="2"/>
        <v>0</v>
      </c>
      <c r="K30" s="147" t="str">
        <f>IF(AND(F30&gt;=C30,G30&lt;=D30),"H1",IF(AND(F30&gt;=C30,G30&gt;D30),"H2",IF(AND(F30&lt;C30,G30&lt;=D30),"L1",IF(AND(F30&lt;C30,G30&gt;D30),"L2"))))</f>
        <v>L1</v>
      </c>
    </row>
    <row r="31" spans="1:11" s="5" customFormat="1" ht="19.5" customHeight="1" x14ac:dyDescent="0.95">
      <c r="A31" s="17"/>
      <c r="B31" s="334" t="s">
        <v>19</v>
      </c>
      <c r="C31" s="335">
        <v>54.06</v>
      </c>
      <c r="D31" s="335">
        <v>28.46</v>
      </c>
      <c r="E31" s="733">
        <v>50</v>
      </c>
      <c r="F31" s="399"/>
      <c r="G31" s="399"/>
      <c r="H31" s="323">
        <f>((F31-C31)/D31)*10+50</f>
        <v>31.0049191848208</v>
      </c>
      <c r="I31" s="153">
        <f>F31-$C31</f>
        <v>-54.06</v>
      </c>
      <c r="J31" s="156">
        <f t="shared" si="2"/>
        <v>0</v>
      </c>
      <c r="K31" s="147" t="str">
        <f>IF(AND(F31&gt;=C31,G31&lt;=D31),"H1",IF(AND(F31&gt;=C31,G31&gt;D31),"H2",IF(AND(F31&lt;C31,G31&lt;=D31),"L1",IF(AND(F31&lt;C31,G31&gt;D31),"L2"))))</f>
        <v>L1</v>
      </c>
    </row>
    <row r="32" spans="1:11" s="5" customFormat="1" ht="18.75" customHeight="1" x14ac:dyDescent="0.95">
      <c r="A32" s="17"/>
      <c r="B32" s="337" t="s">
        <v>20</v>
      </c>
      <c r="C32" s="336">
        <v>66.569999999999993</v>
      </c>
      <c r="D32" s="336">
        <v>47.17</v>
      </c>
      <c r="E32" s="733">
        <v>50</v>
      </c>
      <c r="F32" s="399"/>
      <c r="G32" s="399"/>
      <c r="H32" s="323">
        <f>((F32-C32)/D32)*10+50</f>
        <v>35.887216451134201</v>
      </c>
      <c r="I32" s="153">
        <f>F32-$C32</f>
        <v>-66.569999999999993</v>
      </c>
      <c r="J32" s="156">
        <f t="shared" si="2"/>
        <v>0</v>
      </c>
      <c r="K32" s="147" t="str">
        <f>IF(AND(F32&gt;=C32,G32&lt;=D32),"H1",IF(AND(F32&gt;=C32,G32&gt;D32),"H2",IF(AND(F32&lt;C32,G32&lt;=D32),"L1",IF(AND(F32&lt;C32,G32&gt;D32),"L2"))))</f>
        <v>L1</v>
      </c>
    </row>
    <row r="33" spans="1:11" s="5" customFormat="1" ht="18.75" customHeight="1" thickBot="1" x14ac:dyDescent="1">
      <c r="A33" s="17"/>
      <c r="B33" s="338" t="s">
        <v>80</v>
      </c>
      <c r="C33" s="339"/>
      <c r="D33" s="339"/>
      <c r="E33" s="734"/>
      <c r="F33" s="340"/>
      <c r="G33" s="340"/>
      <c r="H33" s="324"/>
      <c r="I33" s="236"/>
      <c r="J33" s="157"/>
      <c r="K33" s="237"/>
    </row>
    <row r="34" spans="1:11" s="109" customFormat="1" ht="21" customHeight="1" thickBot="1" x14ac:dyDescent="1">
      <c r="A34" s="108"/>
      <c r="B34" s="517" t="s">
        <v>3</v>
      </c>
      <c r="C34" s="518">
        <v>40.43</v>
      </c>
      <c r="D34" s="518">
        <v>11.29</v>
      </c>
      <c r="E34" s="735">
        <v>50</v>
      </c>
      <c r="F34" s="519"/>
      <c r="G34" s="519"/>
      <c r="H34" s="520">
        <f>((F34-C34)/D34)*10+50</f>
        <v>14.189548272807791</v>
      </c>
      <c r="I34" s="521">
        <f t="shared" si="0"/>
        <v>-40.43</v>
      </c>
      <c r="J34" s="522">
        <f t="shared" si="2"/>
        <v>0</v>
      </c>
      <c r="K34" s="523" t="str">
        <f t="shared" si="3"/>
        <v>L1</v>
      </c>
    </row>
    <row r="35" spans="1:11" s="5" customFormat="1" ht="21" customHeight="1" x14ac:dyDescent="0.95">
      <c r="A35" s="17"/>
      <c r="B35" s="524" t="s">
        <v>21</v>
      </c>
      <c r="C35" s="513">
        <v>42.34</v>
      </c>
      <c r="D35" s="513">
        <v>20.9</v>
      </c>
      <c r="E35" s="736">
        <v>50</v>
      </c>
      <c r="F35" s="514"/>
      <c r="G35" s="514"/>
      <c r="H35" s="515">
        <f t="shared" si="1"/>
        <v>29.741626794258373</v>
      </c>
      <c r="I35" s="516">
        <f t="shared" si="0"/>
        <v>-42.34</v>
      </c>
      <c r="J35" s="512">
        <f t="shared" si="2"/>
        <v>0</v>
      </c>
      <c r="K35" s="525" t="str">
        <f t="shared" si="3"/>
        <v>L1</v>
      </c>
    </row>
    <row r="36" spans="1:11" s="5" customFormat="1" ht="21" customHeight="1" x14ac:dyDescent="0.95">
      <c r="A36" s="17"/>
      <c r="B36" s="343" t="s">
        <v>22</v>
      </c>
      <c r="C36" s="341">
        <v>52.44</v>
      </c>
      <c r="D36" s="341">
        <v>29.21</v>
      </c>
      <c r="E36" s="737">
        <v>50</v>
      </c>
      <c r="F36" s="399"/>
      <c r="G36" s="399"/>
      <c r="H36" s="325">
        <f t="shared" si="1"/>
        <v>32.047244094488192</v>
      </c>
      <c r="I36" s="159">
        <f t="shared" si="0"/>
        <v>-52.44</v>
      </c>
      <c r="J36" s="155">
        <f t="shared" si="2"/>
        <v>0</v>
      </c>
      <c r="K36" s="147" t="str">
        <f t="shared" si="3"/>
        <v>L1</v>
      </c>
    </row>
    <row r="37" spans="1:11" s="5" customFormat="1" ht="21" customHeight="1" x14ac:dyDescent="0.95">
      <c r="A37" s="17"/>
      <c r="B37" s="343" t="s">
        <v>36</v>
      </c>
      <c r="C37" s="341">
        <v>74.599999999999994</v>
      </c>
      <c r="D37" s="341">
        <v>43.53</v>
      </c>
      <c r="E37" s="737">
        <v>50</v>
      </c>
      <c r="F37" s="399"/>
      <c r="G37" s="399"/>
      <c r="H37" s="325">
        <f t="shared" si="1"/>
        <v>32.862393751435789</v>
      </c>
      <c r="I37" s="159">
        <f t="shared" si="0"/>
        <v>-74.599999999999994</v>
      </c>
      <c r="J37" s="155">
        <f t="shared" si="2"/>
        <v>0</v>
      </c>
      <c r="K37" s="147" t="str">
        <f t="shared" si="3"/>
        <v>L1</v>
      </c>
    </row>
    <row r="38" spans="1:11" s="5" customFormat="1" ht="21" customHeight="1" x14ac:dyDescent="0.95">
      <c r="A38" s="17"/>
      <c r="B38" s="343" t="s">
        <v>23</v>
      </c>
      <c r="C38" s="341">
        <v>43.05</v>
      </c>
      <c r="D38" s="341">
        <v>49.52</v>
      </c>
      <c r="E38" s="737">
        <v>50</v>
      </c>
      <c r="F38" s="399"/>
      <c r="G38" s="399"/>
      <c r="H38" s="325">
        <f t="shared" si="1"/>
        <v>41.306542810985462</v>
      </c>
      <c r="I38" s="159">
        <f t="shared" si="0"/>
        <v>-43.05</v>
      </c>
      <c r="J38" s="155">
        <f t="shared" si="2"/>
        <v>0</v>
      </c>
      <c r="K38" s="147" t="str">
        <f t="shared" si="3"/>
        <v>L1</v>
      </c>
    </row>
    <row r="39" spans="1:11" s="5" customFormat="1" ht="21" customHeight="1" x14ac:dyDescent="0.95">
      <c r="A39" s="17"/>
      <c r="B39" s="343" t="s">
        <v>24</v>
      </c>
      <c r="C39" s="341">
        <v>40.58</v>
      </c>
      <c r="D39" s="341">
        <v>22.03</v>
      </c>
      <c r="E39" s="737">
        <v>50</v>
      </c>
      <c r="F39" s="399"/>
      <c r="G39" s="399"/>
      <c r="H39" s="325">
        <f t="shared" si="1"/>
        <v>31.579664094416707</v>
      </c>
      <c r="I39" s="159">
        <f t="shared" si="0"/>
        <v>-40.58</v>
      </c>
      <c r="J39" s="155">
        <f t="shared" si="2"/>
        <v>0</v>
      </c>
      <c r="K39" s="147" t="str">
        <f t="shared" si="3"/>
        <v>L1</v>
      </c>
    </row>
    <row r="40" spans="1:11" s="5" customFormat="1" ht="21" customHeight="1" x14ac:dyDescent="0.95">
      <c r="A40" s="17"/>
      <c r="B40" s="343" t="s">
        <v>25</v>
      </c>
      <c r="C40" s="341">
        <v>40.68</v>
      </c>
      <c r="D40" s="341">
        <v>49.12</v>
      </c>
      <c r="E40" s="737">
        <v>50</v>
      </c>
      <c r="F40" s="399"/>
      <c r="G40" s="399"/>
      <c r="H40" s="325">
        <f t="shared" si="1"/>
        <v>41.718241042345277</v>
      </c>
      <c r="I40" s="159">
        <f t="shared" si="0"/>
        <v>-40.68</v>
      </c>
      <c r="J40" s="155">
        <f t="shared" si="2"/>
        <v>0</v>
      </c>
      <c r="K40" s="147" t="str">
        <f t="shared" si="3"/>
        <v>L1</v>
      </c>
    </row>
    <row r="41" spans="1:11" s="5" customFormat="1" ht="21" customHeight="1" x14ac:dyDescent="0.95">
      <c r="A41" s="17"/>
      <c r="B41" s="343" t="s">
        <v>26</v>
      </c>
      <c r="C41" s="341">
        <v>30.92</v>
      </c>
      <c r="D41" s="341">
        <v>29.41</v>
      </c>
      <c r="E41" s="737">
        <v>50</v>
      </c>
      <c r="F41" s="399"/>
      <c r="G41" s="399"/>
      <c r="H41" s="325">
        <f t="shared" si="1"/>
        <v>39.486569194151649</v>
      </c>
      <c r="I41" s="159">
        <f t="shared" si="0"/>
        <v>-30.92</v>
      </c>
      <c r="J41" s="155">
        <f t="shared" si="2"/>
        <v>0</v>
      </c>
      <c r="K41" s="147" t="str">
        <f t="shared" si="3"/>
        <v>L1</v>
      </c>
    </row>
    <row r="42" spans="1:11" s="5" customFormat="1" ht="21" customHeight="1" x14ac:dyDescent="0.95">
      <c r="A42" s="17"/>
      <c r="B42" s="343" t="s">
        <v>93</v>
      </c>
      <c r="C42" s="342">
        <v>74.400000000000006</v>
      </c>
      <c r="D42" s="342">
        <v>43.64</v>
      </c>
      <c r="E42" s="737">
        <v>50</v>
      </c>
      <c r="F42" s="399"/>
      <c r="G42" s="399"/>
      <c r="H42" s="325">
        <f>((F42-C42)/D42)*10+50</f>
        <v>32.951420714940419</v>
      </c>
      <c r="I42" s="159">
        <f>F42-$C42</f>
        <v>-74.400000000000006</v>
      </c>
      <c r="J42" s="155">
        <f t="shared" si="2"/>
        <v>0</v>
      </c>
      <c r="K42" s="147" t="str">
        <f>IF(AND(F42&gt;=C42,G42&lt;=D42),"H1",IF(AND(F42&gt;=C42,G42&gt;D42),"H2",IF(AND(F42&lt;C42,G42&lt;=D42),"L1",IF(AND(F42&lt;C42,G42&gt;D42),"L2"))))</f>
        <v>L1</v>
      </c>
    </row>
    <row r="43" spans="1:11" s="5" customFormat="1" ht="21" customHeight="1" x14ac:dyDescent="0.95">
      <c r="A43" s="17"/>
      <c r="B43" s="343" t="s">
        <v>28</v>
      </c>
      <c r="C43" s="342">
        <v>42.91</v>
      </c>
      <c r="D43" s="342">
        <v>22.57</v>
      </c>
      <c r="E43" s="737">
        <v>50</v>
      </c>
      <c r="F43" s="399"/>
      <c r="G43" s="399"/>
      <c r="H43" s="325">
        <f t="shared" si="1"/>
        <v>30.988037217545418</v>
      </c>
      <c r="I43" s="159">
        <f t="shared" si="0"/>
        <v>-42.91</v>
      </c>
      <c r="J43" s="155">
        <f t="shared" si="2"/>
        <v>0</v>
      </c>
      <c r="K43" s="147" t="str">
        <f t="shared" si="3"/>
        <v>L1</v>
      </c>
    </row>
    <row r="44" spans="1:11" s="5" customFormat="1" ht="21" customHeight="1" x14ac:dyDescent="0.95">
      <c r="A44" s="17"/>
      <c r="B44" s="343" t="s">
        <v>29</v>
      </c>
      <c r="C44" s="342">
        <v>25.28</v>
      </c>
      <c r="D44" s="342">
        <v>21.2</v>
      </c>
      <c r="E44" s="737">
        <v>50</v>
      </c>
      <c r="F44" s="399"/>
      <c r="G44" s="399"/>
      <c r="H44" s="325">
        <f t="shared" si="1"/>
        <v>38.075471698113205</v>
      </c>
      <c r="I44" s="159">
        <f t="shared" si="0"/>
        <v>-25.28</v>
      </c>
      <c r="J44" s="155">
        <f t="shared" si="2"/>
        <v>0</v>
      </c>
      <c r="K44" s="147" t="str">
        <f t="shared" si="3"/>
        <v>L1</v>
      </c>
    </row>
    <row r="45" spans="1:11" s="5" customFormat="1" ht="21" customHeight="1" x14ac:dyDescent="0.95">
      <c r="A45" s="17"/>
      <c r="B45" s="343" t="s">
        <v>30</v>
      </c>
      <c r="C45" s="342">
        <v>28.87</v>
      </c>
      <c r="D45" s="342">
        <v>26.43</v>
      </c>
      <c r="E45" s="737">
        <v>50</v>
      </c>
      <c r="F45" s="399"/>
      <c r="G45" s="399"/>
      <c r="H45" s="325">
        <f t="shared" si="1"/>
        <v>39.076806659099503</v>
      </c>
      <c r="I45" s="159">
        <f t="shared" si="0"/>
        <v>-28.87</v>
      </c>
      <c r="J45" s="155">
        <f t="shared" si="2"/>
        <v>0</v>
      </c>
      <c r="K45" s="147" t="str">
        <f t="shared" si="3"/>
        <v>L1</v>
      </c>
    </row>
    <row r="46" spans="1:11" s="5" customFormat="1" ht="21" customHeight="1" x14ac:dyDescent="0.95">
      <c r="A46" s="17"/>
      <c r="B46" s="343" t="s">
        <v>71</v>
      </c>
      <c r="C46" s="342">
        <v>21.56</v>
      </c>
      <c r="D46" s="342">
        <v>41.13</v>
      </c>
      <c r="E46" s="737">
        <v>50</v>
      </c>
      <c r="F46" s="399"/>
      <c r="G46" s="399"/>
      <c r="H46" s="325">
        <f t="shared" si="1"/>
        <v>44.75808412351082</v>
      </c>
      <c r="I46" s="159">
        <f t="shared" si="0"/>
        <v>-21.56</v>
      </c>
      <c r="J46" s="155">
        <f t="shared" si="2"/>
        <v>0</v>
      </c>
      <c r="K46" s="147" t="str">
        <f t="shared" si="3"/>
        <v>L1</v>
      </c>
    </row>
    <row r="47" spans="1:11" s="5" customFormat="1" ht="21" customHeight="1" thickBot="1" x14ac:dyDescent="1">
      <c r="A47" s="17"/>
      <c r="B47" s="344" t="s">
        <v>80</v>
      </c>
      <c r="C47" s="345"/>
      <c r="D47" s="345"/>
      <c r="E47" s="738"/>
      <c r="F47" s="346"/>
      <c r="G47" s="346"/>
      <c r="H47" s="326"/>
      <c r="I47" s="239"/>
      <c r="J47" s="238"/>
      <c r="K47" s="240"/>
    </row>
    <row r="48" spans="1:11" s="19" customFormat="1" ht="23.65" thickBot="1" x14ac:dyDescent="1">
      <c r="A48" s="18"/>
      <c r="B48" s="76"/>
      <c r="C48" s="114"/>
      <c r="D48" s="114"/>
      <c r="E48" s="114"/>
      <c r="F48" s="347"/>
      <c r="G48" s="347"/>
      <c r="H48" s="148" t="s">
        <v>58</v>
      </c>
      <c r="I48" s="149">
        <f>COUNTIF(I5:I46,"&gt;5")</f>
        <v>0</v>
      </c>
      <c r="J48" s="150" t="s">
        <v>54</v>
      </c>
      <c r="K48" s="151">
        <f>COUNTIF(K5:K46,"H1")</f>
        <v>0</v>
      </c>
    </row>
    <row r="49" spans="6:11" ht="23.65" thickBot="1" x14ac:dyDescent="1">
      <c r="F49" s="2"/>
      <c r="G49" s="2"/>
      <c r="H49" s="122" t="s">
        <v>59</v>
      </c>
      <c r="I49" s="123">
        <f>COUNTIFS(I5:I46,"&gt;=0", I5:I46,"&lt;=5")</f>
        <v>0</v>
      </c>
      <c r="J49" s="119" t="s">
        <v>55</v>
      </c>
      <c r="K49" s="126">
        <f>COUNTIF(K5:K46,"H2")</f>
        <v>0</v>
      </c>
    </row>
    <row r="50" spans="6:11" ht="23.65" thickBot="1" x14ac:dyDescent="1">
      <c r="F50" s="2"/>
      <c r="G50" s="2"/>
      <c r="H50" s="124" t="s">
        <v>60</v>
      </c>
      <c r="I50" s="125">
        <f>COUNTIFS(I5:I46,"&lt;0", I5:I46,"&gt;=-5")</f>
        <v>0</v>
      </c>
      <c r="J50" s="120" t="s">
        <v>56</v>
      </c>
      <c r="K50" s="127">
        <f>COUNTIF(K5:K46,"L1")</f>
        <v>39</v>
      </c>
    </row>
    <row r="51" spans="6:11" ht="23.65" thickBot="1" x14ac:dyDescent="1">
      <c r="F51" s="2"/>
      <c r="G51" s="2"/>
      <c r="H51" s="199" t="s">
        <v>61</v>
      </c>
      <c r="I51" s="200">
        <f>COUNTIF(I5:I46,"&lt;-5")</f>
        <v>39</v>
      </c>
      <c r="J51" s="201" t="s">
        <v>57</v>
      </c>
      <c r="K51" s="202">
        <f>COUNTIF(K5:K46,"L2")</f>
        <v>0</v>
      </c>
    </row>
  </sheetData>
  <sheetProtection algorithmName="SHA-512" hashValue="pney01EggvarpJrMRXI4b2RZgW4xQI7Y8EGZXg2TONk7LNKNUN4zxacTv561HK2/wJHeOcW7IFynsMKrrpIRPw==" saltValue="qkc+COq85FoggMiNr1K4Ww==" spinCount="100000" sheet="1" objects="1" scenarios="1"/>
  <mergeCells count="2">
    <mergeCell ref="D2:J2"/>
    <mergeCell ref="K2:K4"/>
  </mergeCells>
  <conditionalFormatting sqref="I4:I47">
    <cfRule type="cellIs" dxfId="464" priority="1" stopIfTrue="1" operator="lessThan">
      <formula>-5</formula>
    </cfRule>
    <cfRule type="cellIs" dxfId="463" priority="2" stopIfTrue="1" operator="between">
      <formula>0</formula>
      <formula>-5</formula>
    </cfRule>
    <cfRule type="cellIs" dxfId="462" priority="3" stopIfTrue="1" operator="greaterThan">
      <formula>5</formula>
    </cfRule>
    <cfRule type="cellIs" dxfId="461" priority="4" stopIfTrue="1" operator="greaterThan">
      <formula>5</formula>
    </cfRule>
    <cfRule type="cellIs" dxfId="460" priority="19" operator="greaterThanOrEqual">
      <formula>4</formula>
    </cfRule>
  </conditionalFormatting>
  <conditionalFormatting sqref="I4:I47">
    <cfRule type="cellIs" dxfId="459" priority="18" operator="between">
      <formula>0</formula>
      <formula>4</formula>
    </cfRule>
  </conditionalFormatting>
  <conditionalFormatting sqref="I5:I47">
    <cfRule type="cellIs" dxfId="458" priority="16" operator="lessThanOrEqual">
      <formula>-4</formula>
    </cfRule>
    <cfRule type="cellIs" dxfId="457" priority="17" operator="between">
      <formula>0</formula>
      <formula>-4</formula>
    </cfRule>
  </conditionalFormatting>
  <conditionalFormatting sqref="I4:I47">
    <cfRule type="cellIs" dxfId="456" priority="14" operator="lessThanOrEqual">
      <formula>-4</formula>
    </cfRule>
    <cfRule type="cellIs" dxfId="455" priority="15" operator="between">
      <formula>0</formula>
      <formula>-4</formula>
    </cfRule>
  </conditionalFormatting>
  <conditionalFormatting sqref="K5:K47">
    <cfRule type="containsText" dxfId="454" priority="10" stopIfTrue="1" operator="containsText" text="L2">
      <formula>NOT(ISERROR(SEARCH("L2",K5)))</formula>
    </cfRule>
    <cfRule type="containsText" dxfId="453" priority="11" stopIfTrue="1" operator="containsText" text="L1">
      <formula>NOT(ISERROR(SEARCH("L1",K5)))</formula>
    </cfRule>
    <cfRule type="containsText" dxfId="452" priority="12" stopIfTrue="1" operator="containsText" text="H2">
      <formula>NOT(ISERROR(SEARCH("H2",K5)))</formula>
    </cfRule>
    <cfRule type="containsText" dxfId="451" priority="13" stopIfTrue="1" operator="containsText" text="H1">
      <formula>NOT(ISERROR(SEARCH("H1",K5)))</formula>
    </cfRule>
  </conditionalFormatting>
  <conditionalFormatting sqref="I4">
    <cfRule type="cellIs" dxfId="450" priority="9" stopIfTrue="1" operator="lessThan">
      <formula>-5.35</formula>
    </cfRule>
  </conditionalFormatting>
  <conditionalFormatting sqref="I4:I47">
    <cfRule type="cellIs" dxfId="449" priority="5" stopIfTrue="1" operator="between">
      <formula>-5</formula>
      <formula>0</formula>
    </cfRule>
    <cfRule type="cellIs" dxfId="448" priority="6" stopIfTrue="1" operator="between">
      <formula>0</formula>
      <formula>5</formula>
    </cfRule>
    <cfRule type="cellIs" dxfId="447" priority="7" stopIfTrue="1" operator="greaterThan">
      <formula>"&gt;5"</formula>
    </cfRule>
    <cfRule type="cellIs" dxfId="446" priority="8" stopIfTrue="1" operator="lessThan">
      <formula>"&lt;-5"</formula>
    </cfRule>
  </conditionalFormatting>
  <pageMargins left="0.23622047244094491" right="0.23622047244094491" top="0.35433070866141736" bottom="0.35433070866141736" header="0.11811023622047245" footer="0.11811023622047245"/>
  <pageSetup paperSize="9" orientation="portrait" verticalDpi="0" r:id="rId1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O51"/>
  <sheetViews>
    <sheetView zoomScale="70" zoomScaleNormal="70" workbookViewId="0">
      <selection activeCell="O11" sqref="O11"/>
    </sheetView>
  </sheetViews>
  <sheetFormatPr defaultColWidth="8.796875" defaultRowHeight="23.25" x14ac:dyDescent="0.95"/>
  <cols>
    <col min="1" max="1" width="3" style="6" customWidth="1"/>
    <col min="2" max="2" width="31.33203125" style="182" customWidth="1"/>
    <col min="3" max="3" width="9.06640625" style="142" hidden="1" customWidth="1"/>
    <col min="4" max="4" width="6.73046875" style="142" hidden="1" customWidth="1"/>
    <col min="5" max="5" width="8" style="113" hidden="1" customWidth="1"/>
    <col min="6" max="6" width="6.265625" style="121" bestFit="1" customWidth="1"/>
    <col min="7" max="7" width="7.06640625" style="121" bestFit="1" customWidth="1"/>
    <col min="8" max="8" width="9.796875" style="2" bestFit="1" customWidth="1"/>
    <col min="9" max="9" width="6.265625" style="2" bestFit="1" customWidth="1"/>
    <col min="10" max="10" width="12.59765625" style="2" bestFit="1" customWidth="1"/>
    <col min="11" max="11" width="7.59765625" style="1" bestFit="1" customWidth="1"/>
    <col min="12" max="12" width="6.796875" style="1" customWidth="1"/>
    <col min="13" max="16384" width="8.796875" style="1"/>
  </cols>
  <sheetData>
    <row r="1" spans="1:15" ht="13.5" customHeight="1" thickBot="1" x14ac:dyDescent="1"/>
    <row r="2" spans="1:15" s="3" customFormat="1" ht="21.75" customHeight="1" thickBot="1" x14ac:dyDescent="1">
      <c r="A2" s="7"/>
      <c r="B2" s="141" t="s">
        <v>74</v>
      </c>
      <c r="C2" s="143" t="s">
        <v>38</v>
      </c>
      <c r="D2" s="696" t="str">
        <f>Data_School_59!D2</f>
        <v>โรงเรียน</v>
      </c>
      <c r="E2" s="696"/>
      <c r="F2" s="696"/>
      <c r="G2" s="696"/>
      <c r="H2" s="696"/>
      <c r="I2" s="696"/>
      <c r="J2" s="697"/>
      <c r="K2" s="698" t="s">
        <v>53</v>
      </c>
    </row>
    <row r="3" spans="1:15" s="4" customFormat="1" ht="18" customHeight="1" thickBot="1" x14ac:dyDescent="1">
      <c r="A3" s="16"/>
      <c r="B3" s="164" t="s">
        <v>49</v>
      </c>
      <c r="C3" s="166" t="s">
        <v>78</v>
      </c>
      <c r="D3" s="167" t="s">
        <v>79</v>
      </c>
      <c r="E3" s="167" t="s">
        <v>77</v>
      </c>
      <c r="F3" s="167" t="s">
        <v>51</v>
      </c>
      <c r="G3" s="167" t="s">
        <v>52</v>
      </c>
      <c r="H3" s="167" t="s">
        <v>76</v>
      </c>
      <c r="I3" s="167" t="s">
        <v>0</v>
      </c>
      <c r="J3" s="168" t="s">
        <v>50</v>
      </c>
      <c r="K3" s="699"/>
    </row>
    <row r="4" spans="1:15" s="109" customFormat="1" ht="18.75" customHeight="1" thickBot="1" x14ac:dyDescent="1">
      <c r="A4" s="108"/>
      <c r="B4" s="183" t="s">
        <v>39</v>
      </c>
      <c r="C4" s="273">
        <f>AVERAGE(C5,C11,C20,C34)</f>
        <v>45.465000000000003</v>
      </c>
      <c r="D4" s="274"/>
      <c r="E4" s="274">
        <v>50</v>
      </c>
      <c r="F4" s="274" t="e">
        <f>AVERAGE(F5,F11,F20,F34)</f>
        <v>#DIV/0!</v>
      </c>
      <c r="G4" s="274"/>
      <c r="H4" s="274">
        <v>0</v>
      </c>
      <c r="I4" s="165" t="e">
        <f t="shared" ref="I4:I45" si="0">F4-$C4</f>
        <v>#DIV/0!</v>
      </c>
      <c r="J4" s="152"/>
      <c r="K4" s="700"/>
    </row>
    <row r="5" spans="1:15" s="109" customFormat="1" ht="18.75" customHeight="1" thickBot="1" x14ac:dyDescent="1">
      <c r="A5" s="108"/>
      <c r="B5" s="653" t="s">
        <v>1</v>
      </c>
      <c r="C5" s="654">
        <v>58.34</v>
      </c>
      <c r="D5" s="654">
        <v>14.78</v>
      </c>
      <c r="E5" s="656">
        <v>50</v>
      </c>
      <c r="F5" s="621"/>
      <c r="G5" s="621"/>
      <c r="H5" s="656">
        <f t="shared" ref="H5:H45" si="1">((F5-C5)/D5)*10+50</f>
        <v>10.52774018944519</v>
      </c>
      <c r="I5" s="657">
        <f t="shared" si="0"/>
        <v>-58.34</v>
      </c>
      <c r="J5" s="655">
        <f>J$4</f>
        <v>0</v>
      </c>
      <c r="K5" s="658" t="str">
        <f>IF(AND(F5&gt;=C5,G5&lt;=D5),"H1",IF(AND(F5&gt;=C5,G5&gt;D5),"H2",IF(AND(F5&lt;C5,G5&lt;=D5),"L1",IF(AND(F5&lt;C5,G5&gt;D5),"L2"))))</f>
        <v>L1</v>
      </c>
      <c r="M5" s="259"/>
      <c r="N5" s="258"/>
      <c r="O5" s="258"/>
    </row>
    <row r="6" spans="1:15" s="5" customFormat="1" ht="18.75" customHeight="1" x14ac:dyDescent="0.95">
      <c r="A6" s="17"/>
      <c r="B6" s="665" t="s">
        <v>4</v>
      </c>
      <c r="C6" s="666">
        <v>64.22</v>
      </c>
      <c r="D6" s="666">
        <v>20.11</v>
      </c>
      <c r="E6" s="713">
        <v>50</v>
      </c>
      <c r="F6" s="401"/>
      <c r="G6" s="401"/>
      <c r="H6" s="668">
        <f t="shared" si="1"/>
        <v>18.065638985579312</v>
      </c>
      <c r="I6" s="669">
        <f t="shared" si="0"/>
        <v>-64.22</v>
      </c>
      <c r="J6" s="667">
        <f t="shared" ref="J6:J47" si="2">J$4</f>
        <v>0</v>
      </c>
      <c r="K6" s="670" t="str">
        <f t="shared" ref="K6:K45" si="3">IF(AND(F6&gt;=C6,G6&lt;=D6),"H1",IF(AND(F6&gt;=C6,G6&gt;D6),"H2",IF(AND(F6&lt;C6,G6&lt;=D6),"L1",IF(AND(F6&lt;C6,G6&gt;D6),"L2"))))</f>
        <v>L1</v>
      </c>
      <c r="M6" s="260"/>
      <c r="N6" s="258"/>
      <c r="O6" s="258"/>
    </row>
    <row r="7" spans="1:15" s="5" customFormat="1" ht="18.75" customHeight="1" x14ac:dyDescent="0.95">
      <c r="A7" s="17"/>
      <c r="B7" s="348" t="s">
        <v>5</v>
      </c>
      <c r="C7" s="349">
        <v>58.04</v>
      </c>
      <c r="D7" s="349">
        <v>14.96</v>
      </c>
      <c r="E7" s="429">
        <v>50</v>
      </c>
      <c r="F7" s="398"/>
      <c r="G7" s="398"/>
      <c r="H7" s="276">
        <f t="shared" si="1"/>
        <v>11.203208556149733</v>
      </c>
      <c r="I7" s="170">
        <f t="shared" si="0"/>
        <v>-58.04</v>
      </c>
      <c r="J7" s="169">
        <f t="shared" si="2"/>
        <v>0</v>
      </c>
      <c r="K7" s="171" t="str">
        <f t="shared" si="3"/>
        <v>L1</v>
      </c>
      <c r="M7" s="260"/>
      <c r="N7" s="258"/>
      <c r="O7" s="258"/>
    </row>
    <row r="8" spans="1:15" s="5" customFormat="1" ht="18.75" customHeight="1" x14ac:dyDescent="0.95">
      <c r="A8" s="17"/>
      <c r="B8" s="348" t="s">
        <v>8</v>
      </c>
      <c r="C8" s="349">
        <v>76.88</v>
      </c>
      <c r="D8" s="349">
        <v>24.99</v>
      </c>
      <c r="E8" s="429">
        <v>50</v>
      </c>
      <c r="F8" s="398"/>
      <c r="G8" s="398"/>
      <c r="H8" s="276">
        <f t="shared" si="1"/>
        <v>19.235694277711083</v>
      </c>
      <c r="I8" s="170">
        <f t="shared" si="0"/>
        <v>-76.88</v>
      </c>
      <c r="J8" s="169">
        <f t="shared" si="2"/>
        <v>0</v>
      </c>
      <c r="K8" s="171" t="str">
        <f t="shared" si="3"/>
        <v>L1</v>
      </c>
      <c r="M8" s="260"/>
      <c r="N8" s="258"/>
      <c r="O8" s="258"/>
    </row>
    <row r="9" spans="1:15" s="5" customFormat="1" ht="18.75" customHeight="1" x14ac:dyDescent="0.95">
      <c r="A9" s="17"/>
      <c r="B9" s="348" t="s">
        <v>6</v>
      </c>
      <c r="C9" s="349">
        <v>43.32</v>
      </c>
      <c r="D9" s="349">
        <v>17.97</v>
      </c>
      <c r="E9" s="429">
        <v>50</v>
      </c>
      <c r="F9" s="398"/>
      <c r="G9" s="398"/>
      <c r="H9" s="276">
        <f t="shared" si="1"/>
        <v>25.893155258764608</v>
      </c>
      <c r="I9" s="170">
        <f t="shared" si="0"/>
        <v>-43.32</v>
      </c>
      <c r="J9" s="169">
        <f t="shared" si="2"/>
        <v>0</v>
      </c>
      <c r="K9" s="171" t="str">
        <f t="shared" si="3"/>
        <v>L1</v>
      </c>
      <c r="M9" s="260"/>
      <c r="N9" s="258"/>
      <c r="O9" s="258"/>
    </row>
    <row r="10" spans="1:15" s="5" customFormat="1" ht="18.75" customHeight="1" thickBot="1" x14ac:dyDescent="1">
      <c r="A10" s="17"/>
      <c r="B10" s="350" t="s">
        <v>7</v>
      </c>
      <c r="C10" s="351">
        <v>58.71</v>
      </c>
      <c r="D10" s="351">
        <v>26.68</v>
      </c>
      <c r="E10" s="714">
        <v>50</v>
      </c>
      <c r="F10" s="671"/>
      <c r="G10" s="671"/>
      <c r="H10" s="352">
        <f t="shared" si="1"/>
        <v>27.994752623688157</v>
      </c>
      <c r="I10" s="739">
        <f t="shared" si="0"/>
        <v>-58.71</v>
      </c>
      <c r="J10" s="172">
        <f t="shared" si="2"/>
        <v>0</v>
      </c>
      <c r="K10" s="173" t="str">
        <f t="shared" si="3"/>
        <v>L1</v>
      </c>
      <c r="M10" s="260"/>
      <c r="N10" s="258"/>
      <c r="O10" s="258"/>
    </row>
    <row r="11" spans="1:15" s="115" customFormat="1" ht="18.75" customHeight="1" thickBot="1" x14ac:dyDescent="1">
      <c r="A11" s="108"/>
      <c r="B11" s="659" t="s">
        <v>37</v>
      </c>
      <c r="C11" s="660">
        <v>41.28</v>
      </c>
      <c r="D11" s="660">
        <v>18.57</v>
      </c>
      <c r="E11" s="715">
        <v>50</v>
      </c>
      <c r="F11" s="652"/>
      <c r="G11" s="652"/>
      <c r="H11" s="661">
        <f t="shared" si="1"/>
        <v>27.770597738287563</v>
      </c>
      <c r="I11" s="662">
        <f t="shared" si="0"/>
        <v>-41.28</v>
      </c>
      <c r="J11" s="663">
        <f t="shared" si="2"/>
        <v>0</v>
      </c>
      <c r="K11" s="664" t="str">
        <f t="shared" si="3"/>
        <v>L1</v>
      </c>
      <c r="M11" s="260"/>
      <c r="N11" s="258"/>
      <c r="O11" s="258"/>
    </row>
    <row r="12" spans="1:15" ht="18.75" customHeight="1" x14ac:dyDescent="0.95">
      <c r="A12" s="17"/>
      <c r="B12" s="615" t="s">
        <v>31</v>
      </c>
      <c r="C12" s="616">
        <v>37.229999999999997</v>
      </c>
      <c r="D12" s="616">
        <v>21.68</v>
      </c>
      <c r="E12" s="716">
        <v>50</v>
      </c>
      <c r="F12" s="401"/>
      <c r="G12" s="401"/>
      <c r="H12" s="618">
        <f t="shared" si="1"/>
        <v>32.827490774907751</v>
      </c>
      <c r="I12" s="619">
        <f t="shared" si="0"/>
        <v>-37.229999999999997</v>
      </c>
      <c r="J12" s="617">
        <f t="shared" si="2"/>
        <v>0</v>
      </c>
      <c r="K12" s="597" t="str">
        <f t="shared" si="3"/>
        <v>L1</v>
      </c>
      <c r="M12" s="260"/>
      <c r="N12" s="257"/>
      <c r="O12" s="257"/>
    </row>
    <row r="13" spans="1:15" ht="18.75" customHeight="1" x14ac:dyDescent="0.95">
      <c r="A13" s="17"/>
      <c r="B13" s="413" t="s">
        <v>32</v>
      </c>
      <c r="C13" s="353">
        <v>43.01</v>
      </c>
      <c r="D13" s="353">
        <v>24.73</v>
      </c>
      <c r="E13" s="434">
        <v>50</v>
      </c>
      <c r="F13" s="398"/>
      <c r="G13" s="398"/>
      <c r="H13" s="283">
        <f t="shared" si="1"/>
        <v>32.608168216740808</v>
      </c>
      <c r="I13" s="177">
        <f t="shared" si="0"/>
        <v>-43.01</v>
      </c>
      <c r="J13" s="176">
        <f t="shared" si="2"/>
        <v>0</v>
      </c>
      <c r="K13" s="174" t="str">
        <f t="shared" si="3"/>
        <v>L1</v>
      </c>
      <c r="M13" s="260"/>
      <c r="N13" s="257"/>
      <c r="O13" s="257"/>
    </row>
    <row r="14" spans="1:15" ht="18.75" customHeight="1" x14ac:dyDescent="0.95">
      <c r="A14" s="17"/>
      <c r="B14" s="413" t="s">
        <v>33</v>
      </c>
      <c r="C14" s="353">
        <v>40.159999999999997</v>
      </c>
      <c r="D14" s="353">
        <v>26.38</v>
      </c>
      <c r="E14" s="434">
        <v>50</v>
      </c>
      <c r="F14" s="398"/>
      <c r="G14" s="398"/>
      <c r="H14" s="283">
        <f t="shared" si="1"/>
        <v>34.776345716451857</v>
      </c>
      <c r="I14" s="177">
        <f t="shared" si="0"/>
        <v>-40.159999999999997</v>
      </c>
      <c r="J14" s="176">
        <f t="shared" si="2"/>
        <v>0</v>
      </c>
      <c r="K14" s="174" t="str">
        <f t="shared" si="3"/>
        <v>L1</v>
      </c>
      <c r="M14" s="260"/>
      <c r="N14" s="257"/>
      <c r="O14" s="257"/>
    </row>
    <row r="15" spans="1:15" ht="18.75" customHeight="1" x14ac:dyDescent="0.95">
      <c r="A15" s="17"/>
      <c r="B15" s="413" t="s">
        <v>34</v>
      </c>
      <c r="C15" s="353">
        <v>60.06</v>
      </c>
      <c r="D15" s="353">
        <v>28.34</v>
      </c>
      <c r="E15" s="434">
        <v>50</v>
      </c>
      <c r="F15" s="398"/>
      <c r="G15" s="398"/>
      <c r="H15" s="283">
        <f t="shared" si="1"/>
        <v>28.807339449541285</v>
      </c>
      <c r="I15" s="177">
        <f t="shared" si="0"/>
        <v>-60.06</v>
      </c>
      <c r="J15" s="176">
        <f t="shared" si="2"/>
        <v>0</v>
      </c>
      <c r="K15" s="174" t="str">
        <f t="shared" si="3"/>
        <v>L1</v>
      </c>
      <c r="M15" s="260"/>
      <c r="N15" s="257"/>
      <c r="O15" s="257"/>
    </row>
    <row r="16" spans="1:15" ht="18.75" customHeight="1" x14ac:dyDescent="0.95">
      <c r="A16" s="17"/>
      <c r="B16" s="413" t="s">
        <v>35</v>
      </c>
      <c r="C16" s="353">
        <v>33.6</v>
      </c>
      <c r="D16" s="353">
        <v>23.92</v>
      </c>
      <c r="E16" s="434">
        <v>50</v>
      </c>
      <c r="F16" s="398"/>
      <c r="G16" s="398"/>
      <c r="H16" s="283">
        <f t="shared" si="1"/>
        <v>35.953177257525084</v>
      </c>
      <c r="I16" s="177">
        <f t="shared" si="0"/>
        <v>-33.6</v>
      </c>
      <c r="J16" s="176">
        <f t="shared" si="2"/>
        <v>0</v>
      </c>
      <c r="K16" s="174" t="str">
        <f t="shared" si="3"/>
        <v>L1</v>
      </c>
      <c r="M16" s="260"/>
      <c r="N16" s="257"/>
      <c r="O16" s="257"/>
    </row>
    <row r="17" spans="1:15" ht="18.75" customHeight="1" x14ac:dyDescent="0.95">
      <c r="A17" s="17"/>
      <c r="B17" s="413" t="s">
        <v>67</v>
      </c>
      <c r="C17" s="353"/>
      <c r="D17" s="353"/>
      <c r="E17" s="434"/>
      <c r="F17" s="354"/>
      <c r="G17" s="354"/>
      <c r="H17" s="283"/>
      <c r="I17" s="177"/>
      <c r="J17" s="176"/>
      <c r="K17" s="219"/>
      <c r="M17" s="261"/>
      <c r="N17" s="257"/>
      <c r="O17" s="257"/>
    </row>
    <row r="18" spans="1:15" s="5" customFormat="1" ht="18.75" customHeight="1" x14ac:dyDescent="0.95">
      <c r="A18" s="17"/>
      <c r="B18" s="413" t="s">
        <v>40</v>
      </c>
      <c r="C18" s="353">
        <v>42.29</v>
      </c>
      <c r="D18" s="353">
        <v>25.97</v>
      </c>
      <c r="E18" s="434">
        <v>50</v>
      </c>
      <c r="F18" s="318"/>
      <c r="G18" s="318"/>
      <c r="H18" s="283">
        <f t="shared" si="1"/>
        <v>33.715825953022716</v>
      </c>
      <c r="I18" s="177">
        <f t="shared" si="0"/>
        <v>-42.29</v>
      </c>
      <c r="J18" s="176">
        <f t="shared" si="2"/>
        <v>0</v>
      </c>
      <c r="K18" s="174" t="str">
        <f t="shared" si="3"/>
        <v>L1</v>
      </c>
      <c r="M18" s="260"/>
      <c r="N18" s="257"/>
      <c r="O18" s="257"/>
    </row>
    <row r="19" spans="1:15" s="5" customFormat="1" ht="18.75" customHeight="1" thickBot="1" x14ac:dyDescent="1">
      <c r="A19" s="17"/>
      <c r="B19" s="414" t="s">
        <v>66</v>
      </c>
      <c r="C19" s="620"/>
      <c r="D19" s="620"/>
      <c r="E19" s="717"/>
      <c r="F19" s="416"/>
      <c r="G19" s="416"/>
      <c r="H19" s="417"/>
      <c r="I19" s="418"/>
      <c r="J19" s="415"/>
      <c r="K19" s="419"/>
    </row>
    <row r="20" spans="1:15" s="109" customFormat="1" ht="18.75" customHeight="1" thickBot="1" x14ac:dyDescent="1">
      <c r="A20" s="108"/>
      <c r="B20" s="548" t="s">
        <v>2</v>
      </c>
      <c r="C20" s="549">
        <v>40.590000000000003</v>
      </c>
      <c r="D20" s="549">
        <v>21.05</v>
      </c>
      <c r="E20" s="718">
        <v>50</v>
      </c>
      <c r="F20" s="550"/>
      <c r="G20" s="550"/>
      <c r="H20" s="611">
        <f t="shared" si="1"/>
        <v>30.717339667458432</v>
      </c>
      <c r="I20" s="612">
        <f t="shared" si="0"/>
        <v>-40.590000000000003</v>
      </c>
      <c r="J20" s="613">
        <f t="shared" si="2"/>
        <v>0</v>
      </c>
      <c r="K20" s="614" t="str">
        <f t="shared" si="3"/>
        <v>L1</v>
      </c>
      <c r="M20" s="260"/>
      <c r="N20" s="258"/>
      <c r="O20" s="258"/>
    </row>
    <row r="21" spans="1:15" s="5" customFormat="1" ht="18.75" customHeight="1" x14ac:dyDescent="0.95">
      <c r="A21" s="17"/>
      <c r="B21" s="605" t="s">
        <v>9</v>
      </c>
      <c r="C21" s="606">
        <v>28.32</v>
      </c>
      <c r="D21" s="606">
        <v>45.05</v>
      </c>
      <c r="E21" s="719">
        <v>50</v>
      </c>
      <c r="F21" s="400"/>
      <c r="G21" s="400"/>
      <c r="H21" s="608">
        <f t="shared" si="1"/>
        <v>43.713651498335182</v>
      </c>
      <c r="I21" s="609">
        <f t="shared" si="0"/>
        <v>-28.32</v>
      </c>
      <c r="J21" s="607">
        <f t="shared" si="2"/>
        <v>0</v>
      </c>
      <c r="K21" s="597" t="str">
        <f t="shared" si="3"/>
        <v>L1</v>
      </c>
      <c r="M21" s="260"/>
      <c r="N21" s="258"/>
      <c r="O21" s="258"/>
    </row>
    <row r="22" spans="1:15" s="5" customFormat="1" ht="18.75" customHeight="1" x14ac:dyDescent="0.95">
      <c r="A22" s="17"/>
      <c r="B22" s="337" t="s">
        <v>10</v>
      </c>
      <c r="C22" s="356">
        <v>34.229999999999997</v>
      </c>
      <c r="D22" s="356">
        <v>29.95</v>
      </c>
      <c r="E22" s="439">
        <v>50</v>
      </c>
      <c r="F22" s="399"/>
      <c r="G22" s="399"/>
      <c r="H22" s="287">
        <f t="shared" si="1"/>
        <v>38.57095158597663</v>
      </c>
      <c r="I22" s="179">
        <f t="shared" si="0"/>
        <v>-34.229999999999997</v>
      </c>
      <c r="J22" s="178">
        <f t="shared" si="2"/>
        <v>0</v>
      </c>
      <c r="K22" s="174" t="str">
        <f t="shared" si="3"/>
        <v>L1</v>
      </c>
      <c r="M22" s="260"/>
      <c r="N22" s="258"/>
      <c r="O22" s="258"/>
    </row>
    <row r="23" spans="1:15" s="5" customFormat="1" ht="18.75" customHeight="1" x14ac:dyDescent="0.95">
      <c r="A23" s="17"/>
      <c r="B23" s="337" t="s">
        <v>11</v>
      </c>
      <c r="C23" s="356">
        <v>66.569999999999993</v>
      </c>
      <c r="D23" s="356">
        <v>47.18</v>
      </c>
      <c r="E23" s="439">
        <v>50</v>
      </c>
      <c r="F23" s="399"/>
      <c r="G23" s="399"/>
      <c r="H23" s="287">
        <f t="shared" si="1"/>
        <v>35.890207715133535</v>
      </c>
      <c r="I23" s="179">
        <f t="shared" si="0"/>
        <v>-66.569999999999993</v>
      </c>
      <c r="J23" s="178">
        <f t="shared" si="2"/>
        <v>0</v>
      </c>
      <c r="K23" s="174" t="str">
        <f t="shared" si="3"/>
        <v>L1</v>
      </c>
      <c r="M23" s="260"/>
      <c r="N23" s="258"/>
      <c r="O23" s="258"/>
    </row>
    <row r="24" spans="1:15" s="5" customFormat="1" ht="18.75" customHeight="1" x14ac:dyDescent="0.95">
      <c r="A24" s="17"/>
      <c r="B24" s="337" t="s">
        <v>12</v>
      </c>
      <c r="C24" s="356">
        <v>21.23</v>
      </c>
      <c r="D24" s="356">
        <v>40.9</v>
      </c>
      <c r="E24" s="439">
        <v>50</v>
      </c>
      <c r="F24" s="399"/>
      <c r="G24" s="399"/>
      <c r="H24" s="287">
        <f t="shared" si="1"/>
        <v>44.809290953545229</v>
      </c>
      <c r="I24" s="179">
        <f t="shared" si="0"/>
        <v>-21.23</v>
      </c>
      <c r="J24" s="178">
        <f t="shared" si="2"/>
        <v>0</v>
      </c>
      <c r="K24" s="174" t="str">
        <f t="shared" si="3"/>
        <v>L1</v>
      </c>
      <c r="M24" s="260"/>
      <c r="N24" s="258"/>
      <c r="O24" s="258"/>
    </row>
    <row r="25" spans="1:15" s="5" customFormat="1" ht="18.75" customHeight="1" x14ac:dyDescent="0.95">
      <c r="A25" s="17"/>
      <c r="B25" s="337" t="s">
        <v>13</v>
      </c>
      <c r="C25" s="356">
        <v>41.34</v>
      </c>
      <c r="D25" s="356">
        <v>38.909999999999997</v>
      </c>
      <c r="E25" s="439">
        <v>50</v>
      </c>
      <c r="F25" s="399"/>
      <c r="G25" s="399"/>
      <c r="H25" s="287">
        <f t="shared" si="1"/>
        <v>39.375481881264456</v>
      </c>
      <c r="I25" s="179">
        <f t="shared" si="0"/>
        <v>-41.34</v>
      </c>
      <c r="J25" s="178">
        <f t="shared" si="2"/>
        <v>0</v>
      </c>
      <c r="K25" s="174" t="str">
        <f t="shared" si="3"/>
        <v>L1</v>
      </c>
      <c r="M25" s="260"/>
      <c r="N25" s="258"/>
      <c r="O25" s="258"/>
    </row>
    <row r="26" spans="1:15" s="5" customFormat="1" ht="18.75" customHeight="1" x14ac:dyDescent="0.95">
      <c r="A26" s="17"/>
      <c r="B26" s="337" t="s">
        <v>14</v>
      </c>
      <c r="C26" s="356">
        <v>25.16</v>
      </c>
      <c r="D26" s="356">
        <v>32.049999999999997</v>
      </c>
      <c r="E26" s="439">
        <v>50</v>
      </c>
      <c r="F26" s="399"/>
      <c r="G26" s="399"/>
      <c r="H26" s="287">
        <f t="shared" si="1"/>
        <v>42.149765990639622</v>
      </c>
      <c r="I26" s="179">
        <f t="shared" si="0"/>
        <v>-25.16</v>
      </c>
      <c r="J26" s="178">
        <f t="shared" si="2"/>
        <v>0</v>
      </c>
      <c r="K26" s="174" t="str">
        <f t="shared" si="3"/>
        <v>L1</v>
      </c>
      <c r="M26" s="260"/>
      <c r="N26" s="258"/>
      <c r="O26" s="258"/>
    </row>
    <row r="27" spans="1:15" s="5" customFormat="1" ht="18.75" customHeight="1" x14ac:dyDescent="0.95">
      <c r="A27" s="17"/>
      <c r="B27" s="337" t="s">
        <v>15</v>
      </c>
      <c r="C27" s="356">
        <v>30.83</v>
      </c>
      <c r="D27" s="356">
        <v>33.93</v>
      </c>
      <c r="E27" s="439">
        <v>50</v>
      </c>
      <c r="F27" s="399"/>
      <c r="G27" s="399"/>
      <c r="H27" s="287">
        <f t="shared" si="1"/>
        <v>40.913645741231946</v>
      </c>
      <c r="I27" s="179">
        <f t="shared" si="0"/>
        <v>-30.83</v>
      </c>
      <c r="J27" s="178">
        <f t="shared" si="2"/>
        <v>0</v>
      </c>
      <c r="K27" s="174" t="str">
        <f t="shared" si="3"/>
        <v>L1</v>
      </c>
      <c r="M27" s="260"/>
      <c r="N27" s="258"/>
      <c r="O27" s="258"/>
    </row>
    <row r="28" spans="1:15" s="5" customFormat="1" ht="18.75" customHeight="1" x14ac:dyDescent="0.95">
      <c r="A28" s="17"/>
      <c r="B28" s="337" t="s">
        <v>16</v>
      </c>
      <c r="C28" s="356"/>
      <c r="D28" s="356"/>
      <c r="E28" s="439"/>
      <c r="F28" s="357"/>
      <c r="G28" s="357"/>
      <c r="H28" s="287"/>
      <c r="I28" s="222"/>
      <c r="J28" s="178"/>
      <c r="K28" s="223"/>
      <c r="M28" s="261"/>
      <c r="N28" s="258"/>
      <c r="O28" s="258"/>
    </row>
    <row r="29" spans="1:15" s="5" customFormat="1" ht="18.75" customHeight="1" x14ac:dyDescent="0.95">
      <c r="A29" s="17"/>
      <c r="B29" s="337" t="s">
        <v>17</v>
      </c>
      <c r="C29" s="356">
        <v>48.26</v>
      </c>
      <c r="D29" s="356">
        <v>49.97</v>
      </c>
      <c r="E29" s="439">
        <v>50</v>
      </c>
      <c r="F29" s="399"/>
      <c r="G29" s="399"/>
      <c r="H29" s="287">
        <f t="shared" si="1"/>
        <v>40.342205323193916</v>
      </c>
      <c r="I29" s="179">
        <f t="shared" si="0"/>
        <v>-48.26</v>
      </c>
      <c r="J29" s="178">
        <f t="shared" si="2"/>
        <v>0</v>
      </c>
      <c r="K29" s="174" t="str">
        <f t="shared" si="3"/>
        <v>L1</v>
      </c>
      <c r="M29" s="260"/>
      <c r="N29" s="258"/>
      <c r="O29" s="258"/>
    </row>
    <row r="30" spans="1:15" s="5" customFormat="1" ht="18.75" customHeight="1" x14ac:dyDescent="0.95">
      <c r="A30" s="17"/>
      <c r="B30" s="337" t="s">
        <v>18</v>
      </c>
      <c r="C30" s="356">
        <v>39.630000000000003</v>
      </c>
      <c r="D30" s="356">
        <v>48.91</v>
      </c>
      <c r="E30" s="439">
        <v>50</v>
      </c>
      <c r="F30" s="399"/>
      <c r="G30" s="399"/>
      <c r="H30" s="287">
        <f t="shared" si="1"/>
        <v>41.897362502555715</v>
      </c>
      <c r="I30" s="179">
        <f t="shared" si="0"/>
        <v>-39.630000000000003</v>
      </c>
      <c r="J30" s="178">
        <f t="shared" si="2"/>
        <v>0</v>
      </c>
      <c r="K30" s="174" t="str">
        <f t="shared" si="3"/>
        <v>L1</v>
      </c>
      <c r="M30" s="261"/>
      <c r="N30" s="258"/>
      <c r="O30" s="258"/>
    </row>
    <row r="31" spans="1:15" s="5" customFormat="1" ht="18.75" customHeight="1" x14ac:dyDescent="0.95">
      <c r="A31" s="17"/>
      <c r="B31" s="337" t="s">
        <v>19</v>
      </c>
      <c r="C31" s="356">
        <v>61.04</v>
      </c>
      <c r="D31" s="356">
        <v>38.58</v>
      </c>
      <c r="E31" s="439">
        <v>50</v>
      </c>
      <c r="F31" s="399"/>
      <c r="G31" s="399"/>
      <c r="H31" s="287">
        <f t="shared" si="1"/>
        <v>34.178330741316742</v>
      </c>
      <c r="I31" s="179">
        <f t="shared" si="0"/>
        <v>-61.04</v>
      </c>
      <c r="J31" s="178">
        <f t="shared" si="2"/>
        <v>0</v>
      </c>
      <c r="K31" s="174" t="str">
        <f t="shared" si="3"/>
        <v>L1</v>
      </c>
      <c r="M31" s="260"/>
      <c r="N31" s="258"/>
      <c r="O31" s="258"/>
    </row>
    <row r="32" spans="1:15" s="5" customFormat="1" ht="18.75" customHeight="1" x14ac:dyDescent="0.95">
      <c r="A32" s="17"/>
      <c r="B32" s="337" t="s">
        <v>20</v>
      </c>
      <c r="C32" s="356">
        <v>80.7</v>
      </c>
      <c r="D32" s="356">
        <v>39.47</v>
      </c>
      <c r="E32" s="439">
        <v>50</v>
      </c>
      <c r="F32" s="399"/>
      <c r="G32" s="399"/>
      <c r="H32" s="287">
        <f t="shared" si="1"/>
        <v>29.55409171522675</v>
      </c>
      <c r="I32" s="179">
        <f t="shared" si="0"/>
        <v>-80.7</v>
      </c>
      <c r="J32" s="178">
        <f t="shared" si="2"/>
        <v>0</v>
      </c>
      <c r="K32" s="174" t="str">
        <f t="shared" si="3"/>
        <v>L1</v>
      </c>
      <c r="M32" s="260"/>
      <c r="N32" s="258"/>
      <c r="O32" s="258"/>
    </row>
    <row r="33" spans="1:15" s="5" customFormat="1" ht="18.75" customHeight="1" thickBot="1" x14ac:dyDescent="1">
      <c r="A33" s="17"/>
      <c r="B33" s="338" t="s">
        <v>80</v>
      </c>
      <c r="C33" s="339">
        <v>36.67</v>
      </c>
      <c r="D33" s="339">
        <v>35.35</v>
      </c>
      <c r="E33" s="720">
        <v>50</v>
      </c>
      <c r="F33" s="403"/>
      <c r="G33" s="403"/>
      <c r="H33" s="421">
        <f t="shared" ref="H33" si="4">((F33-C33)/D33)*10+50</f>
        <v>39.626591230551625</v>
      </c>
      <c r="I33" s="422">
        <f t="shared" ref="I33" si="5">F33-$C33</f>
        <v>-36.67</v>
      </c>
      <c r="J33" s="420">
        <f t="shared" si="2"/>
        <v>0</v>
      </c>
      <c r="K33" s="175" t="str">
        <f t="shared" ref="K33" si="6">IF(AND(F33&gt;=C33,G33&lt;=D33),"H1",IF(AND(F33&gt;=C33,G33&gt;D33),"H2",IF(AND(F33&lt;C33,G33&lt;=D33),"L1",IF(AND(F33&lt;C33,G33&gt;D33),"L2"))))</f>
        <v>L1</v>
      </c>
      <c r="M33" s="260"/>
      <c r="N33" s="258"/>
      <c r="O33" s="258"/>
    </row>
    <row r="34" spans="1:15" s="109" customFormat="1" ht="21" customHeight="1" thickBot="1" x14ac:dyDescent="1">
      <c r="A34" s="108"/>
      <c r="B34" s="599" t="s">
        <v>3</v>
      </c>
      <c r="C34" s="600">
        <v>41.65</v>
      </c>
      <c r="D34" s="600">
        <v>12.49</v>
      </c>
      <c r="E34" s="721">
        <v>50</v>
      </c>
      <c r="F34" s="550"/>
      <c r="G34" s="550"/>
      <c r="H34" s="601">
        <f t="shared" si="1"/>
        <v>16.653322658126505</v>
      </c>
      <c r="I34" s="602">
        <f t="shared" si="0"/>
        <v>-41.65</v>
      </c>
      <c r="J34" s="603">
        <f t="shared" si="2"/>
        <v>0</v>
      </c>
      <c r="K34" s="604" t="str">
        <f t="shared" si="3"/>
        <v>L1</v>
      </c>
      <c r="M34" s="260"/>
      <c r="N34" s="258"/>
      <c r="O34" s="258"/>
    </row>
    <row r="35" spans="1:15" s="5" customFormat="1" ht="21" customHeight="1" x14ac:dyDescent="0.95">
      <c r="A35" s="17"/>
      <c r="B35" s="592" t="s">
        <v>21</v>
      </c>
      <c r="C35" s="593">
        <v>34.08</v>
      </c>
      <c r="D35" s="593">
        <v>18.84</v>
      </c>
      <c r="E35" s="722">
        <v>50</v>
      </c>
      <c r="F35" s="400"/>
      <c r="G35" s="400"/>
      <c r="H35" s="595">
        <f t="shared" si="1"/>
        <v>31.910828025477709</v>
      </c>
      <c r="I35" s="596">
        <f t="shared" si="0"/>
        <v>-34.08</v>
      </c>
      <c r="J35" s="594">
        <f t="shared" si="2"/>
        <v>0</v>
      </c>
      <c r="K35" s="597" t="str">
        <f t="shared" si="3"/>
        <v>L1</v>
      </c>
      <c r="M35" s="259"/>
      <c r="N35" s="258"/>
      <c r="O35" s="258"/>
    </row>
    <row r="36" spans="1:15" s="5" customFormat="1" ht="21" customHeight="1" x14ac:dyDescent="0.95">
      <c r="A36" s="17"/>
      <c r="B36" s="358" t="s">
        <v>22</v>
      </c>
      <c r="C36" s="341">
        <v>46.03</v>
      </c>
      <c r="D36" s="341">
        <v>28.87</v>
      </c>
      <c r="E36" s="443">
        <v>50</v>
      </c>
      <c r="F36" s="399"/>
      <c r="G36" s="399"/>
      <c r="H36" s="295">
        <f t="shared" si="1"/>
        <v>34.056113612746799</v>
      </c>
      <c r="I36" s="181">
        <f t="shared" si="0"/>
        <v>-46.03</v>
      </c>
      <c r="J36" s="180">
        <f t="shared" si="2"/>
        <v>0</v>
      </c>
      <c r="K36" s="174" t="str">
        <f t="shared" si="3"/>
        <v>L1</v>
      </c>
      <c r="M36" s="262"/>
      <c r="N36" s="258"/>
      <c r="O36" s="258"/>
    </row>
    <row r="37" spans="1:15" s="5" customFormat="1" ht="21" customHeight="1" x14ac:dyDescent="0.95">
      <c r="A37" s="17"/>
      <c r="B37" s="358" t="s">
        <v>36</v>
      </c>
      <c r="C37" s="341">
        <v>68.42</v>
      </c>
      <c r="D37" s="341">
        <v>31.39</v>
      </c>
      <c r="E37" s="443">
        <v>50</v>
      </c>
      <c r="F37" s="399"/>
      <c r="G37" s="399"/>
      <c r="H37" s="295">
        <f t="shared" si="1"/>
        <v>28.203249442497608</v>
      </c>
      <c r="I37" s="181">
        <f t="shared" si="0"/>
        <v>-68.42</v>
      </c>
      <c r="J37" s="180">
        <f t="shared" si="2"/>
        <v>0</v>
      </c>
      <c r="K37" s="174" t="str">
        <f t="shared" si="3"/>
        <v>L1</v>
      </c>
      <c r="M37" s="262"/>
      <c r="N37" s="258"/>
      <c r="O37" s="258"/>
    </row>
    <row r="38" spans="1:15" s="5" customFormat="1" ht="21" customHeight="1" x14ac:dyDescent="0.95">
      <c r="A38" s="17"/>
      <c r="B38" s="358" t="s">
        <v>23</v>
      </c>
      <c r="C38" s="341">
        <v>69.73</v>
      </c>
      <c r="D38" s="341">
        <v>45.94</v>
      </c>
      <c r="E38" s="443">
        <v>50</v>
      </c>
      <c r="F38" s="399"/>
      <c r="G38" s="399"/>
      <c r="H38" s="295">
        <f t="shared" si="1"/>
        <v>34.821506312581626</v>
      </c>
      <c r="I38" s="181">
        <f t="shared" si="0"/>
        <v>-69.73</v>
      </c>
      <c r="J38" s="180">
        <f t="shared" si="2"/>
        <v>0</v>
      </c>
      <c r="K38" s="174" t="str">
        <f t="shared" si="3"/>
        <v>L1</v>
      </c>
      <c r="M38" s="262"/>
      <c r="N38" s="258"/>
      <c r="O38" s="258"/>
    </row>
    <row r="39" spans="1:15" s="5" customFormat="1" ht="21" customHeight="1" x14ac:dyDescent="0.95">
      <c r="A39" s="17"/>
      <c r="B39" s="358" t="s">
        <v>24</v>
      </c>
      <c r="C39" s="341">
        <v>49.38</v>
      </c>
      <c r="D39" s="341">
        <v>25.78</v>
      </c>
      <c r="E39" s="443">
        <v>50</v>
      </c>
      <c r="F39" s="399"/>
      <c r="G39" s="399"/>
      <c r="H39" s="295">
        <f t="shared" si="1"/>
        <v>30.845616757176106</v>
      </c>
      <c r="I39" s="181">
        <f t="shared" si="0"/>
        <v>-49.38</v>
      </c>
      <c r="J39" s="180">
        <f t="shared" si="2"/>
        <v>0</v>
      </c>
      <c r="K39" s="174" t="str">
        <f t="shared" si="3"/>
        <v>L1</v>
      </c>
      <c r="M39" s="262"/>
      <c r="N39" s="258"/>
      <c r="O39" s="258"/>
    </row>
    <row r="40" spans="1:15" s="5" customFormat="1" ht="21" customHeight="1" x14ac:dyDescent="0.95">
      <c r="A40" s="17"/>
      <c r="B40" s="358" t="s">
        <v>25</v>
      </c>
      <c r="C40" s="341">
        <v>36.49</v>
      </c>
      <c r="D40" s="341">
        <v>34.36</v>
      </c>
      <c r="E40" s="443">
        <v>50</v>
      </c>
      <c r="F40" s="399"/>
      <c r="G40" s="399"/>
      <c r="H40" s="295">
        <f t="shared" si="1"/>
        <v>39.380093131548307</v>
      </c>
      <c r="I40" s="181">
        <f t="shared" si="0"/>
        <v>-36.49</v>
      </c>
      <c r="J40" s="180">
        <f t="shared" si="2"/>
        <v>0</v>
      </c>
      <c r="K40" s="174" t="str">
        <f t="shared" si="3"/>
        <v>L1</v>
      </c>
      <c r="M40" s="262"/>
      <c r="N40" s="258"/>
      <c r="O40" s="258"/>
    </row>
    <row r="41" spans="1:15" s="5" customFormat="1" ht="21" customHeight="1" x14ac:dyDescent="0.95">
      <c r="A41" s="17"/>
      <c r="B41" s="358" t="s">
        <v>26</v>
      </c>
      <c r="C41" s="359">
        <v>38.880000000000003</v>
      </c>
      <c r="D41" s="359">
        <v>34.130000000000003</v>
      </c>
      <c r="E41" s="443">
        <v>50</v>
      </c>
      <c r="F41" s="399"/>
      <c r="G41" s="399"/>
      <c r="H41" s="295">
        <f t="shared" si="1"/>
        <v>38.608262525637272</v>
      </c>
      <c r="I41" s="181">
        <f t="shared" si="0"/>
        <v>-38.880000000000003</v>
      </c>
      <c r="J41" s="180">
        <f t="shared" si="2"/>
        <v>0</v>
      </c>
      <c r="K41" s="174" t="str">
        <f t="shared" si="3"/>
        <v>L1</v>
      </c>
      <c r="M41" s="262"/>
      <c r="N41" s="258"/>
      <c r="O41" s="258"/>
    </row>
    <row r="42" spans="1:15" s="5" customFormat="1" ht="21" customHeight="1" x14ac:dyDescent="0.95">
      <c r="A42" s="17"/>
      <c r="B42" s="358" t="s">
        <v>27</v>
      </c>
      <c r="C42" s="359"/>
      <c r="D42" s="359"/>
      <c r="E42" s="443"/>
      <c r="F42" s="360"/>
      <c r="G42" s="360"/>
      <c r="H42" s="295"/>
      <c r="I42" s="181"/>
      <c r="J42" s="180"/>
      <c r="K42" s="224"/>
      <c r="M42" s="263"/>
      <c r="N42" s="258"/>
      <c r="O42" s="258"/>
    </row>
    <row r="43" spans="1:15" s="5" customFormat="1" ht="21" customHeight="1" x14ac:dyDescent="0.95">
      <c r="A43" s="17"/>
      <c r="B43" s="358" t="s">
        <v>28</v>
      </c>
      <c r="C43" s="359">
        <v>41.68</v>
      </c>
      <c r="D43" s="359">
        <v>24.77</v>
      </c>
      <c r="E43" s="443">
        <v>50</v>
      </c>
      <c r="F43" s="399"/>
      <c r="G43" s="399"/>
      <c r="H43" s="295">
        <f t="shared" si="1"/>
        <v>33.173193379087607</v>
      </c>
      <c r="I43" s="181">
        <f t="shared" si="0"/>
        <v>-41.68</v>
      </c>
      <c r="J43" s="180">
        <f t="shared" si="2"/>
        <v>0</v>
      </c>
      <c r="K43" s="174" t="str">
        <f t="shared" si="3"/>
        <v>L1</v>
      </c>
      <c r="M43" s="262"/>
      <c r="N43" s="258"/>
      <c r="O43" s="258"/>
    </row>
    <row r="44" spans="1:15" s="5" customFormat="1" ht="21" customHeight="1" x14ac:dyDescent="0.95">
      <c r="A44" s="17"/>
      <c r="B44" s="358" t="s">
        <v>29</v>
      </c>
      <c r="C44" s="359">
        <v>34.08</v>
      </c>
      <c r="D44" s="359">
        <v>20.440000000000001</v>
      </c>
      <c r="E44" s="443">
        <v>50</v>
      </c>
      <c r="F44" s="399"/>
      <c r="G44" s="399"/>
      <c r="H44" s="295">
        <f t="shared" si="1"/>
        <v>33.32681017612525</v>
      </c>
      <c r="I44" s="181">
        <f t="shared" si="0"/>
        <v>-34.08</v>
      </c>
      <c r="J44" s="180">
        <f t="shared" si="2"/>
        <v>0</v>
      </c>
      <c r="K44" s="174" t="str">
        <f t="shared" si="3"/>
        <v>L1</v>
      </c>
      <c r="M44" s="262"/>
      <c r="N44" s="258"/>
      <c r="O44" s="258"/>
    </row>
    <row r="45" spans="1:15" s="5" customFormat="1" ht="21" customHeight="1" x14ac:dyDescent="0.95">
      <c r="A45" s="17"/>
      <c r="B45" s="358" t="s">
        <v>30</v>
      </c>
      <c r="C45" s="359">
        <v>23.28</v>
      </c>
      <c r="D45" s="359">
        <v>28.84</v>
      </c>
      <c r="E45" s="443">
        <v>50</v>
      </c>
      <c r="F45" s="399"/>
      <c r="G45" s="399"/>
      <c r="H45" s="295">
        <f t="shared" si="1"/>
        <v>41.927877947295421</v>
      </c>
      <c r="I45" s="181">
        <f t="shared" si="0"/>
        <v>-23.28</v>
      </c>
      <c r="J45" s="180">
        <f t="shared" si="2"/>
        <v>0</v>
      </c>
      <c r="K45" s="174" t="str">
        <f t="shared" si="3"/>
        <v>L1</v>
      </c>
      <c r="M45" s="262"/>
      <c r="N45" s="258"/>
      <c r="O45" s="258"/>
    </row>
    <row r="46" spans="1:15" s="5" customFormat="1" ht="21" customHeight="1" x14ac:dyDescent="0.95">
      <c r="A46" s="17"/>
      <c r="B46" s="361" t="s">
        <v>71</v>
      </c>
      <c r="C46" s="362">
        <v>56.63</v>
      </c>
      <c r="D46" s="362">
        <v>49.56</v>
      </c>
      <c r="E46" s="723">
        <v>50</v>
      </c>
      <c r="F46" s="399"/>
      <c r="G46" s="399"/>
      <c r="H46" s="363">
        <f>((F46-C46)/D46)*10+50</f>
        <v>38.573446327683612</v>
      </c>
      <c r="I46" s="204">
        <f>F46-$C46</f>
        <v>-56.63</v>
      </c>
      <c r="J46" s="203">
        <f t="shared" si="2"/>
        <v>0</v>
      </c>
      <c r="K46" s="205" t="str">
        <f>IF(AND(F46&gt;=C46,G46&lt;=D46),"H1",IF(AND(F46&gt;=C46,G46&gt;D46),"H2",IF(AND(F46&lt;C46,G46&lt;=D46),"L1",IF(AND(F46&lt;C46,G46&gt;D46),"L2"))))</f>
        <v>L1</v>
      </c>
      <c r="M46" s="262"/>
      <c r="N46" s="258"/>
      <c r="O46" s="258"/>
    </row>
    <row r="47" spans="1:15" s="5" customFormat="1" ht="21" customHeight="1" thickBot="1" x14ac:dyDescent="1">
      <c r="A47" s="17"/>
      <c r="B47" s="364" t="s">
        <v>80</v>
      </c>
      <c r="C47" s="345">
        <v>43.02</v>
      </c>
      <c r="D47" s="345">
        <v>49.51</v>
      </c>
      <c r="E47" s="446">
        <v>50</v>
      </c>
      <c r="F47" s="403"/>
      <c r="G47" s="403"/>
      <c r="H47" s="299">
        <f>((F47-C47)/D47)*10+50</f>
        <v>41.31084629367804</v>
      </c>
      <c r="I47" s="217">
        <f>F47-$C47</f>
        <v>-43.02</v>
      </c>
      <c r="J47" s="216">
        <f t="shared" si="2"/>
        <v>0</v>
      </c>
      <c r="K47" s="175" t="str">
        <f>IF(AND(F47&gt;=C47,G47&lt;=D47),"H1",IF(AND(F47&gt;=C47,G47&gt;D47),"H2",IF(AND(F47&lt;C47,G47&lt;=D47),"L1",IF(AND(F47&lt;C47,G47&gt;D47),"L2"))))</f>
        <v>L1</v>
      </c>
      <c r="M47" s="262"/>
      <c r="N47" s="258"/>
      <c r="O47" s="258"/>
    </row>
    <row r="48" spans="1:15" s="19" customFormat="1" ht="23.65" thickBot="1" x14ac:dyDescent="1">
      <c r="A48" s="18"/>
      <c r="B48" s="76"/>
      <c r="C48" s="114"/>
      <c r="D48" s="114"/>
      <c r="E48" s="114"/>
      <c r="F48" s="347"/>
      <c r="G48" s="347"/>
      <c r="H48" s="148" t="s">
        <v>58</v>
      </c>
      <c r="I48" s="149">
        <f>COUNTIF(I5:I46,"&gt;5")</f>
        <v>0</v>
      </c>
      <c r="J48" s="150" t="s">
        <v>54</v>
      </c>
      <c r="K48" s="151">
        <f>COUNTIF(K5:K46,"H1")</f>
        <v>0</v>
      </c>
    </row>
    <row r="49" spans="6:11" ht="23.65" thickBot="1" x14ac:dyDescent="1">
      <c r="F49" s="2"/>
      <c r="G49" s="2"/>
      <c r="H49" s="122" t="s">
        <v>59</v>
      </c>
      <c r="I49" s="123">
        <f>COUNTIFS(I5:I46,"&gt;=0", I5:I46,"&lt;=5")</f>
        <v>0</v>
      </c>
      <c r="J49" s="119" t="s">
        <v>55</v>
      </c>
      <c r="K49" s="126">
        <f>COUNTIF(K5:K46,"H2")</f>
        <v>0</v>
      </c>
    </row>
    <row r="50" spans="6:11" ht="23.65" thickBot="1" x14ac:dyDescent="1">
      <c r="F50" s="2"/>
      <c r="G50" s="2"/>
      <c r="H50" s="124" t="s">
        <v>60</v>
      </c>
      <c r="I50" s="125">
        <f>COUNTIFS(I5:I46,"&lt;0", I5:I46,"&gt;=-5")</f>
        <v>0</v>
      </c>
      <c r="J50" s="120" t="s">
        <v>56</v>
      </c>
      <c r="K50" s="127">
        <f>COUNTIF(K5:K46,"L1")</f>
        <v>38</v>
      </c>
    </row>
    <row r="51" spans="6:11" ht="23.65" thickBot="1" x14ac:dyDescent="1">
      <c r="F51" s="2"/>
      <c r="G51" s="2"/>
      <c r="H51" s="199" t="s">
        <v>61</v>
      </c>
      <c r="I51" s="200">
        <f>COUNTIF(I5:I46,"&lt;-5")</f>
        <v>38</v>
      </c>
      <c r="J51" s="201" t="s">
        <v>57</v>
      </c>
      <c r="K51" s="202">
        <f>COUNTIF(K5:K46,"L2")</f>
        <v>0</v>
      </c>
    </row>
  </sheetData>
  <sheetProtection algorithmName="SHA-512" hashValue="NOHReDDxx+JtjGX5iJvyKWo6C+4jlwtH554DbR6jb8YaVYhLdqmHlTrMo38lJ0o4oec59RKZWNByWqihL72NkA==" saltValue="hU4hi06yCL/3TM05jrJDcg==" spinCount="100000" sheet="1" objects="1" scenarios="1"/>
  <mergeCells count="2">
    <mergeCell ref="D2:J2"/>
    <mergeCell ref="K2:K4"/>
  </mergeCells>
  <conditionalFormatting sqref="I4:I47">
    <cfRule type="cellIs" dxfId="445" priority="1" stopIfTrue="1" operator="lessThan">
      <formula>-5</formula>
    </cfRule>
    <cfRule type="cellIs" dxfId="444" priority="2" stopIfTrue="1" operator="between">
      <formula>0</formula>
      <formula>-5</formula>
    </cfRule>
    <cfRule type="cellIs" dxfId="443" priority="3" stopIfTrue="1" operator="between">
      <formula>5</formula>
      <formula>0</formula>
    </cfRule>
    <cfRule type="cellIs" dxfId="442" priority="4" stopIfTrue="1" operator="greaterThan">
      <formula>5</formula>
    </cfRule>
    <cfRule type="cellIs" dxfId="441" priority="19" operator="greaterThanOrEqual">
      <formula>4</formula>
    </cfRule>
  </conditionalFormatting>
  <conditionalFormatting sqref="I4:I47">
    <cfRule type="cellIs" dxfId="440" priority="18" operator="between">
      <formula>0</formula>
      <formula>4</formula>
    </cfRule>
  </conditionalFormatting>
  <conditionalFormatting sqref="I5:I47">
    <cfRule type="cellIs" dxfId="439" priority="16" operator="lessThanOrEqual">
      <formula>-4</formula>
    </cfRule>
    <cfRule type="cellIs" dxfId="438" priority="17" operator="between">
      <formula>0</formula>
      <formula>-4</formula>
    </cfRule>
  </conditionalFormatting>
  <conditionalFormatting sqref="I4:I47">
    <cfRule type="cellIs" dxfId="437" priority="14" operator="lessThanOrEqual">
      <formula>-4</formula>
    </cfRule>
    <cfRule type="cellIs" dxfId="436" priority="15" operator="between">
      <formula>0</formula>
      <formula>-4</formula>
    </cfRule>
  </conditionalFormatting>
  <conditionalFormatting sqref="K5:K47">
    <cfRule type="containsText" dxfId="435" priority="10" stopIfTrue="1" operator="containsText" text="L2">
      <formula>NOT(ISERROR(SEARCH("L2",K5)))</formula>
    </cfRule>
    <cfRule type="containsText" dxfId="434" priority="11" stopIfTrue="1" operator="containsText" text="L1">
      <formula>NOT(ISERROR(SEARCH("L1",K5)))</formula>
    </cfRule>
    <cfRule type="containsText" dxfId="433" priority="12" stopIfTrue="1" operator="containsText" text="H2">
      <formula>NOT(ISERROR(SEARCH("H2",K5)))</formula>
    </cfRule>
    <cfRule type="containsText" dxfId="432" priority="13" stopIfTrue="1" operator="containsText" text="H1">
      <formula>NOT(ISERROR(SEARCH("H1",K5)))</formula>
    </cfRule>
  </conditionalFormatting>
  <conditionalFormatting sqref="I4">
    <cfRule type="cellIs" dxfId="431" priority="9" stopIfTrue="1" operator="lessThan">
      <formula>-5.35</formula>
    </cfRule>
  </conditionalFormatting>
  <conditionalFormatting sqref="I4:I47">
    <cfRule type="cellIs" dxfId="430" priority="5" stopIfTrue="1" operator="between">
      <formula>-5</formula>
      <formula>0</formula>
    </cfRule>
    <cfRule type="cellIs" dxfId="429" priority="6" stopIfTrue="1" operator="between">
      <formula>0</formula>
      <formula>5</formula>
    </cfRule>
    <cfRule type="cellIs" dxfId="428" priority="7" stopIfTrue="1" operator="greaterThan">
      <formula>"&gt;5"</formula>
    </cfRule>
    <cfRule type="cellIs" dxfId="427" priority="8" stopIfTrue="1" operator="lessThan">
      <formula>"&lt;-5"</formula>
    </cfRule>
  </conditionalFormatting>
  <pageMargins left="0.23622047244094491" right="0.23622047244094491" top="0.35433070866141736" bottom="0.35433070866141736" header="0.11811023622047245" footer="0.11811023622047245"/>
  <pageSetup paperSize="9" orientation="portrait" verticalDpi="0" r:id="rId1"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51"/>
  <sheetViews>
    <sheetView zoomScale="70" zoomScaleNormal="70" workbookViewId="0">
      <selection activeCell="P24" sqref="P24"/>
    </sheetView>
  </sheetViews>
  <sheetFormatPr defaultColWidth="8.796875" defaultRowHeight="23.25" x14ac:dyDescent="0.95"/>
  <cols>
    <col min="1" max="1" width="3" style="6" customWidth="1"/>
    <col min="2" max="2" width="31.33203125" style="182" customWidth="1"/>
    <col min="3" max="3" width="9.06640625" style="142" hidden="1" customWidth="1"/>
    <col min="4" max="4" width="6.73046875" style="142" hidden="1" customWidth="1"/>
    <col min="5" max="5" width="8" style="113" hidden="1" customWidth="1"/>
    <col min="6" max="6" width="6.73046875" style="424" bestFit="1" customWidth="1"/>
    <col min="7" max="7" width="7.19921875" style="424" bestFit="1" customWidth="1"/>
    <col min="8" max="8" width="9.796875" style="449" bestFit="1" customWidth="1"/>
    <col min="9" max="9" width="6.53125" style="449" customWidth="1"/>
    <col min="10" max="10" width="12.59765625" style="2" bestFit="1" customWidth="1"/>
    <col min="11" max="11" width="7.59765625" style="1" bestFit="1" customWidth="1"/>
    <col min="12" max="12" width="6.796875" style="1" customWidth="1"/>
    <col min="13" max="16384" width="8.796875" style="1"/>
  </cols>
  <sheetData>
    <row r="1" spans="1:11" ht="13.5" customHeight="1" thickBot="1" x14ac:dyDescent="1"/>
    <row r="2" spans="1:11" s="3" customFormat="1" ht="21.75" customHeight="1" thickBot="1" x14ac:dyDescent="1">
      <c r="A2" s="7"/>
      <c r="B2" s="141" t="s">
        <v>94</v>
      </c>
      <c r="C2" s="425" t="s">
        <v>38</v>
      </c>
      <c r="D2" s="696" t="str">
        <f>Data_School_59!D2</f>
        <v>โรงเรียน</v>
      </c>
      <c r="E2" s="696"/>
      <c r="F2" s="696"/>
      <c r="G2" s="696"/>
      <c r="H2" s="696"/>
      <c r="I2" s="696"/>
      <c r="J2" s="697"/>
      <c r="K2" s="698" t="s">
        <v>53</v>
      </c>
    </row>
    <row r="3" spans="1:11" s="4" customFormat="1" ht="18" customHeight="1" thickBot="1" x14ac:dyDescent="1">
      <c r="A3" s="16"/>
      <c r="B3" s="164" t="s">
        <v>49</v>
      </c>
      <c r="C3" s="426" t="s">
        <v>78</v>
      </c>
      <c r="D3" s="427" t="s">
        <v>79</v>
      </c>
      <c r="E3" s="427" t="s">
        <v>77</v>
      </c>
      <c r="F3" s="427" t="s">
        <v>51</v>
      </c>
      <c r="G3" s="427" t="s">
        <v>52</v>
      </c>
      <c r="H3" s="427" t="s">
        <v>76</v>
      </c>
      <c r="I3" s="427" t="s">
        <v>0</v>
      </c>
      <c r="J3" s="168" t="s">
        <v>50</v>
      </c>
      <c r="K3" s="699"/>
    </row>
    <row r="4" spans="1:11" s="109" customFormat="1" ht="18.75" customHeight="1" thickBot="1" x14ac:dyDescent="1">
      <c r="A4" s="108"/>
      <c r="B4" s="183" t="s">
        <v>39</v>
      </c>
      <c r="C4" s="273">
        <f>AVERAGE(C5,C11,C20,C34)</f>
        <v>40.142499999999998</v>
      </c>
      <c r="D4" s="274"/>
      <c r="E4" s="274">
        <v>50</v>
      </c>
      <c r="F4" s="274" t="e">
        <f>AVERAGE(F5,F11,F20,F34)</f>
        <v>#DIV/0!</v>
      </c>
      <c r="G4" s="274"/>
      <c r="H4" s="274">
        <v>0</v>
      </c>
      <c r="I4" s="165" t="e">
        <f t="shared" ref="I4:I45" si="0">F4-$C4</f>
        <v>#DIV/0!</v>
      </c>
      <c r="J4" s="152"/>
      <c r="K4" s="700"/>
    </row>
    <row r="5" spans="1:11" s="109" customFormat="1" ht="18.75" customHeight="1" thickBot="1" x14ac:dyDescent="1">
      <c r="A5" s="108"/>
      <c r="B5" s="556" t="s">
        <v>1</v>
      </c>
      <c r="C5" s="625">
        <v>51.74</v>
      </c>
      <c r="D5" s="625">
        <v>13.94</v>
      </c>
      <c r="E5" s="506">
        <v>50</v>
      </c>
      <c r="F5" s="622"/>
      <c r="G5" s="622"/>
      <c r="H5" s="558">
        <f t="shared" ref="H5:H45" si="1">((F5-C5)/D5)*10+50</f>
        <v>12.883787661406025</v>
      </c>
      <c r="I5" s="559">
        <f t="shared" si="0"/>
        <v>-51.74</v>
      </c>
      <c r="J5" s="557">
        <f>J$4</f>
        <v>0</v>
      </c>
      <c r="K5" s="560" t="str">
        <f>IF(AND(F5&gt;=C5,G5&lt;=D5),"H1",IF(AND(F5&gt;=C5,G5&gt;D5),"H2",IF(AND(F5&lt;C5,G5&lt;=D5),"L1",IF(AND(F5&lt;C5,G5&gt;D5),"L2"))))</f>
        <v>L1</v>
      </c>
    </row>
    <row r="6" spans="1:11" s="5" customFormat="1" ht="18.75" customHeight="1" x14ac:dyDescent="0.95">
      <c r="A6" s="17"/>
      <c r="B6" s="551" t="s">
        <v>4</v>
      </c>
      <c r="C6" s="623">
        <v>58.79</v>
      </c>
      <c r="D6" s="623">
        <v>18.73</v>
      </c>
      <c r="E6" s="624">
        <v>50</v>
      </c>
      <c r="F6" s="610"/>
      <c r="G6" s="610"/>
      <c r="H6" s="553">
        <f t="shared" si="1"/>
        <v>18.611852642819006</v>
      </c>
      <c r="I6" s="554">
        <f t="shared" si="0"/>
        <v>-58.79</v>
      </c>
      <c r="J6" s="552">
        <f t="shared" ref="J6:J47" si="2">J$4</f>
        <v>0</v>
      </c>
      <c r="K6" s="555" t="str">
        <f t="shared" ref="K6:K45" si="3">IF(AND(F6&gt;=C6,G6&lt;=D6),"H1",IF(AND(F6&gt;=C6,G6&gt;D6),"H2",IF(AND(F6&lt;C6,G6&lt;=D6),"L1",IF(AND(F6&lt;C6,G6&gt;D6),"L2"))))</f>
        <v>L1</v>
      </c>
    </row>
    <row r="7" spans="1:11" s="5" customFormat="1" ht="18.75" customHeight="1" x14ac:dyDescent="0.95">
      <c r="A7" s="17"/>
      <c r="B7" s="327" t="s">
        <v>5</v>
      </c>
      <c r="C7" s="428">
        <v>57.09</v>
      </c>
      <c r="D7" s="428">
        <v>14.61</v>
      </c>
      <c r="E7" s="429">
        <v>50</v>
      </c>
      <c r="F7" s="398"/>
      <c r="G7" s="398"/>
      <c r="H7" s="319">
        <f t="shared" si="1"/>
        <v>10.92402464065708</v>
      </c>
      <c r="I7" s="161">
        <f t="shared" si="0"/>
        <v>-57.09</v>
      </c>
      <c r="J7" s="160">
        <f t="shared" si="2"/>
        <v>0</v>
      </c>
      <c r="K7" s="145" t="str">
        <f t="shared" si="3"/>
        <v>L1</v>
      </c>
    </row>
    <row r="8" spans="1:11" s="5" customFormat="1" ht="18.75" customHeight="1" x14ac:dyDescent="0.95">
      <c r="A8" s="17"/>
      <c r="B8" s="327" t="s">
        <v>8</v>
      </c>
      <c r="C8" s="428">
        <v>51.81</v>
      </c>
      <c r="D8" s="428">
        <v>27.5</v>
      </c>
      <c r="E8" s="429">
        <v>50</v>
      </c>
      <c r="F8" s="398"/>
      <c r="G8" s="398"/>
      <c r="H8" s="319">
        <f t="shared" si="1"/>
        <v>31.16</v>
      </c>
      <c r="I8" s="161">
        <f t="shared" si="0"/>
        <v>-51.81</v>
      </c>
      <c r="J8" s="160">
        <f t="shared" si="2"/>
        <v>0</v>
      </c>
      <c r="K8" s="145" t="str">
        <f t="shared" si="3"/>
        <v>L1</v>
      </c>
    </row>
    <row r="9" spans="1:11" s="5" customFormat="1" ht="18.75" customHeight="1" x14ac:dyDescent="0.95">
      <c r="A9" s="17"/>
      <c r="B9" s="327" t="s">
        <v>6</v>
      </c>
      <c r="C9" s="428">
        <v>41.47</v>
      </c>
      <c r="D9" s="428">
        <v>18.03</v>
      </c>
      <c r="E9" s="429">
        <v>50</v>
      </c>
      <c r="F9" s="398"/>
      <c r="G9" s="398"/>
      <c r="H9" s="319">
        <f t="shared" si="1"/>
        <v>26.999445368829733</v>
      </c>
      <c r="I9" s="161">
        <f t="shared" si="0"/>
        <v>-41.47</v>
      </c>
      <c r="J9" s="160">
        <f t="shared" si="2"/>
        <v>0</v>
      </c>
      <c r="K9" s="145" t="str">
        <f t="shared" si="3"/>
        <v>L1</v>
      </c>
    </row>
    <row r="10" spans="1:11" s="5" customFormat="1" ht="18.75" customHeight="1" thickBot="1" x14ac:dyDescent="1">
      <c r="A10" s="17"/>
      <c r="B10" s="412" t="s">
        <v>7</v>
      </c>
      <c r="C10" s="430">
        <v>47.38</v>
      </c>
      <c r="D10" s="430">
        <v>24.13</v>
      </c>
      <c r="E10" s="431">
        <v>50</v>
      </c>
      <c r="F10" s="432"/>
      <c r="G10" s="432"/>
      <c r="H10" s="626">
        <f t="shared" si="1"/>
        <v>30.3646912556983</v>
      </c>
      <c r="I10" s="627">
        <f t="shared" si="0"/>
        <v>-47.38</v>
      </c>
      <c r="J10" s="628">
        <f t="shared" si="2"/>
        <v>0</v>
      </c>
      <c r="K10" s="629" t="str">
        <f t="shared" si="3"/>
        <v>L1</v>
      </c>
    </row>
    <row r="11" spans="1:11" s="115" customFormat="1" ht="18.75" customHeight="1" thickBot="1" x14ac:dyDescent="1">
      <c r="A11" s="108"/>
      <c r="B11" s="378" t="s">
        <v>37</v>
      </c>
      <c r="C11" s="642">
        <v>35.630000000000003</v>
      </c>
      <c r="D11" s="642">
        <v>18.3</v>
      </c>
      <c r="E11" s="643">
        <v>50</v>
      </c>
      <c r="F11" s="622"/>
      <c r="G11" s="622"/>
      <c r="H11" s="543">
        <f t="shared" si="1"/>
        <v>30.530054644808743</v>
      </c>
      <c r="I11" s="544">
        <f t="shared" si="0"/>
        <v>-35.630000000000003</v>
      </c>
      <c r="J11" s="545">
        <f t="shared" si="2"/>
        <v>0</v>
      </c>
      <c r="K11" s="546" t="str">
        <f t="shared" si="3"/>
        <v>L1</v>
      </c>
    </row>
    <row r="12" spans="1:11" ht="18.75" customHeight="1" x14ac:dyDescent="0.95">
      <c r="A12" s="17"/>
      <c r="B12" s="639" t="s">
        <v>31</v>
      </c>
      <c r="C12" s="640">
        <v>36.130000000000003</v>
      </c>
      <c r="D12" s="640">
        <v>21.33</v>
      </c>
      <c r="E12" s="641">
        <v>50</v>
      </c>
      <c r="F12" s="610"/>
      <c r="G12" s="610"/>
      <c r="H12" s="541">
        <f t="shared" si="1"/>
        <v>33.06141584622597</v>
      </c>
      <c r="I12" s="542">
        <f t="shared" si="0"/>
        <v>-36.130000000000003</v>
      </c>
      <c r="J12" s="540">
        <f t="shared" si="2"/>
        <v>0</v>
      </c>
      <c r="K12" s="525" t="str">
        <f t="shared" si="3"/>
        <v>L1</v>
      </c>
    </row>
    <row r="13" spans="1:11" ht="18.75" customHeight="1" x14ac:dyDescent="0.95">
      <c r="A13" s="17"/>
      <c r="B13" s="413" t="s">
        <v>32</v>
      </c>
      <c r="C13" s="433">
        <v>35.32</v>
      </c>
      <c r="D13" s="433">
        <v>23.11</v>
      </c>
      <c r="E13" s="434">
        <v>50</v>
      </c>
      <c r="F13" s="398"/>
      <c r="G13" s="398"/>
      <c r="H13" s="321">
        <f t="shared" si="1"/>
        <v>34.716572912159236</v>
      </c>
      <c r="I13" s="158">
        <f t="shared" si="0"/>
        <v>-35.32</v>
      </c>
      <c r="J13" s="154">
        <f t="shared" si="2"/>
        <v>0</v>
      </c>
      <c r="K13" s="147" t="str">
        <f t="shared" si="3"/>
        <v>L1</v>
      </c>
    </row>
    <row r="14" spans="1:11" ht="18.75" customHeight="1" x14ac:dyDescent="0.95">
      <c r="A14" s="17"/>
      <c r="B14" s="413" t="s">
        <v>33</v>
      </c>
      <c r="C14" s="433">
        <v>35.729999999999997</v>
      </c>
      <c r="D14" s="433">
        <v>25.01</v>
      </c>
      <c r="E14" s="434">
        <v>50</v>
      </c>
      <c r="F14" s="398"/>
      <c r="G14" s="398"/>
      <c r="H14" s="321">
        <f t="shared" si="1"/>
        <v>35.713714514194322</v>
      </c>
      <c r="I14" s="158">
        <f t="shared" si="0"/>
        <v>-35.729999999999997</v>
      </c>
      <c r="J14" s="154">
        <f t="shared" si="2"/>
        <v>0</v>
      </c>
      <c r="K14" s="147" t="str">
        <f t="shared" si="3"/>
        <v>L1</v>
      </c>
    </row>
    <row r="15" spans="1:11" ht="18.75" customHeight="1" x14ac:dyDescent="0.95">
      <c r="A15" s="17"/>
      <c r="B15" s="413" t="s">
        <v>34</v>
      </c>
      <c r="C15" s="433">
        <v>44.78</v>
      </c>
      <c r="D15" s="433">
        <v>24.55</v>
      </c>
      <c r="E15" s="434">
        <v>50</v>
      </c>
      <c r="F15" s="398"/>
      <c r="G15" s="398"/>
      <c r="H15" s="321">
        <f t="shared" si="1"/>
        <v>31.759674134419551</v>
      </c>
      <c r="I15" s="158">
        <f t="shared" si="0"/>
        <v>-44.78</v>
      </c>
      <c r="J15" s="154">
        <f t="shared" si="2"/>
        <v>0</v>
      </c>
      <c r="K15" s="147" t="str">
        <f t="shared" si="3"/>
        <v>L1</v>
      </c>
    </row>
    <row r="16" spans="1:11" ht="18.75" customHeight="1" x14ac:dyDescent="0.95">
      <c r="A16" s="17"/>
      <c r="B16" s="413" t="s">
        <v>35</v>
      </c>
      <c r="C16" s="433">
        <v>33.659999999999997</v>
      </c>
      <c r="D16" s="433">
        <v>24.07</v>
      </c>
      <c r="E16" s="434">
        <v>50</v>
      </c>
      <c r="F16" s="398"/>
      <c r="G16" s="398"/>
      <c r="H16" s="321">
        <f t="shared" si="1"/>
        <v>36.015787287079348</v>
      </c>
      <c r="I16" s="158">
        <f t="shared" si="0"/>
        <v>-33.659999999999997</v>
      </c>
      <c r="J16" s="154">
        <f t="shared" si="2"/>
        <v>0</v>
      </c>
      <c r="K16" s="147" t="str">
        <f t="shared" si="3"/>
        <v>L1</v>
      </c>
    </row>
    <row r="17" spans="1:11" ht="18.75" customHeight="1" x14ac:dyDescent="0.95">
      <c r="A17" s="17"/>
      <c r="B17" s="413" t="s">
        <v>67</v>
      </c>
      <c r="C17" s="435"/>
      <c r="D17" s="435"/>
      <c r="E17" s="434"/>
      <c r="F17" s="630"/>
      <c r="G17" s="630"/>
      <c r="H17" s="321"/>
      <c r="I17" s="158"/>
      <c r="J17" s="154"/>
      <c r="K17" s="232"/>
    </row>
    <row r="18" spans="1:11" s="5" customFormat="1" ht="18.75" customHeight="1" x14ac:dyDescent="0.95">
      <c r="A18" s="17"/>
      <c r="B18" s="413" t="s">
        <v>40</v>
      </c>
      <c r="C18" s="433">
        <v>32.4</v>
      </c>
      <c r="D18" s="433">
        <v>26.62</v>
      </c>
      <c r="E18" s="434">
        <v>50</v>
      </c>
      <c r="F18" s="399"/>
      <c r="G18" s="399"/>
      <c r="H18" s="321">
        <f t="shared" si="1"/>
        <v>37.828700225394442</v>
      </c>
      <c r="I18" s="158">
        <f t="shared" si="0"/>
        <v>-32.4</v>
      </c>
      <c r="J18" s="154">
        <f t="shared" si="2"/>
        <v>0</v>
      </c>
      <c r="K18" s="147" t="str">
        <f t="shared" si="3"/>
        <v>L1</v>
      </c>
    </row>
    <row r="19" spans="1:11" s="5" customFormat="1" ht="18.75" customHeight="1" thickBot="1" x14ac:dyDescent="1">
      <c r="A19" s="17"/>
      <c r="B19" s="355" t="s">
        <v>66</v>
      </c>
      <c r="C19" s="436"/>
      <c r="D19" s="436"/>
      <c r="E19" s="437"/>
      <c r="F19" s="631"/>
      <c r="G19" s="631"/>
      <c r="H19" s="322"/>
      <c r="I19" s="234"/>
      <c r="J19" s="233"/>
      <c r="K19" s="235"/>
    </row>
    <row r="20" spans="1:11" s="109" customFormat="1" ht="18.75" customHeight="1" thickBot="1" x14ac:dyDescent="1">
      <c r="A20" s="108"/>
      <c r="B20" s="382" t="s">
        <v>2</v>
      </c>
      <c r="C20" s="647">
        <v>35.659999999999997</v>
      </c>
      <c r="D20" s="647">
        <v>16.399999999999999</v>
      </c>
      <c r="E20" s="646">
        <v>50</v>
      </c>
      <c r="F20" s="519"/>
      <c r="G20" s="519"/>
      <c r="H20" s="530">
        <f t="shared" si="1"/>
        <v>28.256097560975611</v>
      </c>
      <c r="I20" s="531">
        <f t="shared" si="0"/>
        <v>-35.659999999999997</v>
      </c>
      <c r="J20" s="532">
        <f t="shared" si="2"/>
        <v>0</v>
      </c>
      <c r="K20" s="533" t="str">
        <f t="shared" si="3"/>
        <v>L1</v>
      </c>
    </row>
    <row r="21" spans="1:11" s="5" customFormat="1" ht="18.75" customHeight="1" x14ac:dyDescent="0.95">
      <c r="A21" s="17"/>
      <c r="B21" s="598" t="s">
        <v>9</v>
      </c>
      <c r="C21" s="644">
        <v>71.709999999999994</v>
      </c>
      <c r="D21" s="644">
        <v>45.04</v>
      </c>
      <c r="E21" s="645">
        <v>50</v>
      </c>
      <c r="F21" s="514"/>
      <c r="G21" s="514"/>
      <c r="H21" s="527">
        <f t="shared" si="1"/>
        <v>34.078596802841915</v>
      </c>
      <c r="I21" s="528">
        <f t="shared" si="0"/>
        <v>-71.709999999999994</v>
      </c>
      <c r="J21" s="526">
        <f t="shared" si="2"/>
        <v>0</v>
      </c>
      <c r="K21" s="525" t="str">
        <f t="shared" si="3"/>
        <v>L1</v>
      </c>
    </row>
    <row r="22" spans="1:11" s="5" customFormat="1" ht="18.75" customHeight="1" x14ac:dyDescent="0.95">
      <c r="A22" s="17"/>
      <c r="B22" s="337" t="s">
        <v>10</v>
      </c>
      <c r="C22" s="438">
        <v>30.7</v>
      </c>
      <c r="D22" s="438">
        <v>24.1</v>
      </c>
      <c r="E22" s="439">
        <v>50</v>
      </c>
      <c r="F22" s="399"/>
      <c r="G22" s="399"/>
      <c r="H22" s="323">
        <f t="shared" si="1"/>
        <v>37.261410788381745</v>
      </c>
      <c r="I22" s="153">
        <f t="shared" si="0"/>
        <v>-30.7</v>
      </c>
      <c r="J22" s="156">
        <f t="shared" si="2"/>
        <v>0</v>
      </c>
      <c r="K22" s="147" t="str">
        <f t="shared" si="3"/>
        <v>L1</v>
      </c>
    </row>
    <row r="23" spans="1:11" s="5" customFormat="1" ht="18.75" customHeight="1" x14ac:dyDescent="0.95">
      <c r="A23" s="17"/>
      <c r="B23" s="337" t="s">
        <v>11</v>
      </c>
      <c r="C23" s="438">
        <v>15.26</v>
      </c>
      <c r="D23" s="438">
        <v>35.96</v>
      </c>
      <c r="E23" s="439">
        <v>50</v>
      </c>
      <c r="F23" s="399"/>
      <c r="G23" s="399"/>
      <c r="H23" s="323">
        <f t="shared" si="1"/>
        <v>45.756395995550612</v>
      </c>
      <c r="I23" s="153">
        <f t="shared" si="0"/>
        <v>-15.26</v>
      </c>
      <c r="J23" s="156">
        <f t="shared" si="2"/>
        <v>0</v>
      </c>
      <c r="K23" s="147" t="str">
        <f t="shared" si="3"/>
        <v>L1</v>
      </c>
    </row>
    <row r="24" spans="1:11" s="5" customFormat="1" ht="18.75" customHeight="1" x14ac:dyDescent="0.95">
      <c r="A24" s="17"/>
      <c r="B24" s="337" t="s">
        <v>12</v>
      </c>
      <c r="C24" s="438">
        <v>44.15</v>
      </c>
      <c r="D24" s="438">
        <v>49.66</v>
      </c>
      <c r="E24" s="439">
        <v>50</v>
      </c>
      <c r="F24" s="399"/>
      <c r="G24" s="399"/>
      <c r="H24" s="323">
        <f t="shared" si="1"/>
        <v>41.109544905356422</v>
      </c>
      <c r="I24" s="153">
        <f t="shared" si="0"/>
        <v>-44.15</v>
      </c>
      <c r="J24" s="156">
        <f t="shared" si="2"/>
        <v>0</v>
      </c>
      <c r="K24" s="147" t="str">
        <f t="shared" si="3"/>
        <v>L1</v>
      </c>
    </row>
    <row r="25" spans="1:11" s="5" customFormat="1" ht="18.75" customHeight="1" x14ac:dyDescent="0.95">
      <c r="A25" s="17"/>
      <c r="B25" s="337" t="s">
        <v>13</v>
      </c>
      <c r="C25" s="438">
        <v>42.83</v>
      </c>
      <c r="D25" s="438">
        <v>34.799999999999997</v>
      </c>
      <c r="E25" s="439">
        <v>50</v>
      </c>
      <c r="F25" s="399"/>
      <c r="G25" s="399"/>
      <c r="H25" s="323">
        <f t="shared" si="1"/>
        <v>37.69252873563218</v>
      </c>
      <c r="I25" s="153">
        <f t="shared" si="0"/>
        <v>-42.83</v>
      </c>
      <c r="J25" s="156">
        <f t="shared" si="2"/>
        <v>0</v>
      </c>
      <c r="K25" s="147" t="str">
        <f t="shared" si="3"/>
        <v>L1</v>
      </c>
    </row>
    <row r="26" spans="1:11" s="5" customFormat="1" ht="18.75" customHeight="1" x14ac:dyDescent="0.95">
      <c r="A26" s="17"/>
      <c r="B26" s="337" t="s">
        <v>14</v>
      </c>
      <c r="C26" s="438">
        <v>25.31</v>
      </c>
      <c r="D26" s="438">
        <v>43.48</v>
      </c>
      <c r="E26" s="439">
        <v>50</v>
      </c>
      <c r="F26" s="399"/>
      <c r="G26" s="399"/>
      <c r="H26" s="323">
        <f t="shared" si="1"/>
        <v>44.178932842686294</v>
      </c>
      <c r="I26" s="153">
        <f t="shared" si="0"/>
        <v>-25.31</v>
      </c>
      <c r="J26" s="156">
        <f t="shared" si="2"/>
        <v>0</v>
      </c>
      <c r="K26" s="147" t="str">
        <f t="shared" si="3"/>
        <v>L1</v>
      </c>
    </row>
    <row r="27" spans="1:11" s="5" customFormat="1" ht="18.75" customHeight="1" x14ac:dyDescent="0.95">
      <c r="A27" s="17"/>
      <c r="B27" s="337" t="s">
        <v>15</v>
      </c>
      <c r="C27" s="438">
        <v>26.51</v>
      </c>
      <c r="D27" s="438">
        <v>33.14</v>
      </c>
      <c r="E27" s="439">
        <v>50</v>
      </c>
      <c r="F27" s="399"/>
      <c r="G27" s="399"/>
      <c r="H27" s="323">
        <f t="shared" si="1"/>
        <v>42.00060350030175</v>
      </c>
      <c r="I27" s="153">
        <f t="shared" si="0"/>
        <v>-26.51</v>
      </c>
      <c r="J27" s="156">
        <f t="shared" si="2"/>
        <v>0</v>
      </c>
      <c r="K27" s="147" t="str">
        <f t="shared" si="3"/>
        <v>L1</v>
      </c>
    </row>
    <row r="28" spans="1:11" s="5" customFormat="1" ht="18.75" customHeight="1" x14ac:dyDescent="0.95">
      <c r="A28" s="17"/>
      <c r="B28" s="337" t="s">
        <v>16</v>
      </c>
      <c r="C28" s="438"/>
      <c r="D28" s="438"/>
      <c r="E28" s="439"/>
      <c r="F28" s="632"/>
      <c r="G28" s="632"/>
      <c r="H28" s="323"/>
      <c r="I28" s="509"/>
      <c r="J28" s="156"/>
      <c r="K28" s="633"/>
    </row>
    <row r="29" spans="1:11" s="5" customFormat="1" ht="18.75" customHeight="1" x14ac:dyDescent="0.95">
      <c r="A29" s="17"/>
      <c r="B29" s="337" t="s">
        <v>17</v>
      </c>
      <c r="C29" s="438">
        <v>62.43</v>
      </c>
      <c r="D29" s="438">
        <v>48.43</v>
      </c>
      <c r="E29" s="439">
        <v>50</v>
      </c>
      <c r="F29" s="399"/>
      <c r="G29" s="399"/>
      <c r="H29" s="323">
        <f t="shared" si="1"/>
        <v>37.109229816229607</v>
      </c>
      <c r="I29" s="153">
        <f t="shared" si="0"/>
        <v>-62.43</v>
      </c>
      <c r="J29" s="156">
        <f t="shared" si="2"/>
        <v>0</v>
      </c>
      <c r="K29" s="147" t="str">
        <f t="shared" si="3"/>
        <v>L1</v>
      </c>
    </row>
    <row r="30" spans="1:11" s="5" customFormat="1" ht="18.75" customHeight="1" x14ac:dyDescent="0.95">
      <c r="A30" s="17"/>
      <c r="B30" s="337" t="s">
        <v>18</v>
      </c>
      <c r="C30" s="438"/>
      <c r="D30" s="438"/>
      <c r="E30" s="439"/>
      <c r="F30" s="632"/>
      <c r="G30" s="632"/>
      <c r="H30" s="323"/>
      <c r="I30" s="509"/>
      <c r="J30" s="156"/>
      <c r="K30" s="633"/>
    </row>
    <row r="31" spans="1:11" s="5" customFormat="1" ht="18.75" customHeight="1" x14ac:dyDescent="0.95">
      <c r="A31" s="17"/>
      <c r="B31" s="337" t="s">
        <v>19</v>
      </c>
      <c r="C31" s="438">
        <v>12.8</v>
      </c>
      <c r="D31" s="438">
        <v>25.23</v>
      </c>
      <c r="E31" s="439">
        <v>50</v>
      </c>
      <c r="F31" s="399"/>
      <c r="G31" s="399"/>
      <c r="H31" s="323">
        <f t="shared" si="1"/>
        <v>44.926674593737616</v>
      </c>
      <c r="I31" s="153">
        <f t="shared" si="0"/>
        <v>-12.8</v>
      </c>
      <c r="J31" s="156">
        <f t="shared" si="2"/>
        <v>0</v>
      </c>
      <c r="K31" s="147" t="str">
        <f t="shared" si="3"/>
        <v>L1</v>
      </c>
    </row>
    <row r="32" spans="1:11" s="5" customFormat="1" ht="18.75" customHeight="1" x14ac:dyDescent="0.95">
      <c r="A32" s="17"/>
      <c r="B32" s="337" t="s">
        <v>20</v>
      </c>
      <c r="C32" s="438">
        <v>33.33</v>
      </c>
      <c r="D32" s="438">
        <v>47.14</v>
      </c>
      <c r="E32" s="439">
        <v>50</v>
      </c>
      <c r="F32" s="399"/>
      <c r="G32" s="399"/>
      <c r="H32" s="323">
        <f t="shared" si="1"/>
        <v>42.929571489181164</v>
      </c>
      <c r="I32" s="153">
        <f t="shared" si="0"/>
        <v>-33.33</v>
      </c>
      <c r="J32" s="156">
        <f t="shared" si="2"/>
        <v>0</v>
      </c>
      <c r="K32" s="147" t="str">
        <f t="shared" si="3"/>
        <v>L1</v>
      </c>
    </row>
    <row r="33" spans="1:11" s="5" customFormat="1" ht="18.75" customHeight="1" thickBot="1" x14ac:dyDescent="1">
      <c r="A33" s="17"/>
      <c r="B33" s="365" t="s">
        <v>80</v>
      </c>
      <c r="C33" s="440">
        <v>43.47</v>
      </c>
      <c r="D33" s="440">
        <v>26.74</v>
      </c>
      <c r="E33" s="441">
        <v>50</v>
      </c>
      <c r="F33" s="402"/>
      <c r="G33" s="402"/>
      <c r="H33" s="511">
        <f>((F33-C33)/D33)*10+50</f>
        <v>33.7434554973822</v>
      </c>
      <c r="I33" s="634">
        <f>F33-$C33</f>
        <v>-43.47</v>
      </c>
      <c r="J33" s="510">
        <f t="shared" si="2"/>
        <v>0</v>
      </c>
      <c r="K33" s="635" t="str">
        <f>IF(AND(F33&gt;=C33,G33&lt;=D33),"H1",IF(AND(F33&gt;=C33,G33&gt;D33),"H2",IF(AND(F33&lt;C33,G33&lt;=D33),"L1",IF(AND(F33&lt;C33,G33&gt;D33),"L2"))))</f>
        <v>L1</v>
      </c>
    </row>
    <row r="34" spans="1:11" s="109" customFormat="1" ht="21" customHeight="1" thickBot="1" x14ac:dyDescent="1">
      <c r="A34" s="108"/>
      <c r="B34" s="386" t="s">
        <v>3</v>
      </c>
      <c r="C34" s="651">
        <v>37.54</v>
      </c>
      <c r="D34" s="651">
        <v>14.31</v>
      </c>
      <c r="E34" s="650">
        <v>50</v>
      </c>
      <c r="F34" s="519"/>
      <c r="G34" s="519"/>
      <c r="H34" s="520">
        <f t="shared" si="1"/>
        <v>23.76659678546471</v>
      </c>
      <c r="I34" s="521">
        <f t="shared" si="0"/>
        <v>-37.54</v>
      </c>
      <c r="J34" s="522">
        <f t="shared" si="2"/>
        <v>0</v>
      </c>
      <c r="K34" s="523" t="str">
        <f t="shared" si="3"/>
        <v>L1</v>
      </c>
    </row>
    <row r="35" spans="1:11" s="5" customFormat="1" ht="21" customHeight="1" x14ac:dyDescent="0.95">
      <c r="A35" s="17"/>
      <c r="B35" s="524" t="s">
        <v>21</v>
      </c>
      <c r="C35" s="648">
        <v>31.92</v>
      </c>
      <c r="D35" s="648">
        <v>21.39</v>
      </c>
      <c r="E35" s="649">
        <v>50</v>
      </c>
      <c r="F35" s="514"/>
      <c r="G35" s="514"/>
      <c r="H35" s="515">
        <f t="shared" si="1"/>
        <v>35.077138849929874</v>
      </c>
      <c r="I35" s="516">
        <f t="shared" si="0"/>
        <v>-31.92</v>
      </c>
      <c r="J35" s="512">
        <f t="shared" si="2"/>
        <v>0</v>
      </c>
      <c r="K35" s="525" t="str">
        <f t="shared" si="3"/>
        <v>L1</v>
      </c>
    </row>
    <row r="36" spans="1:11" s="5" customFormat="1" ht="21" customHeight="1" x14ac:dyDescent="0.95">
      <c r="A36" s="17"/>
      <c r="B36" s="343" t="s">
        <v>22</v>
      </c>
      <c r="C36" s="442">
        <v>47.65</v>
      </c>
      <c r="D36" s="442">
        <v>35.340000000000003</v>
      </c>
      <c r="E36" s="443">
        <v>50</v>
      </c>
      <c r="F36" s="399"/>
      <c r="G36" s="399"/>
      <c r="H36" s="325">
        <f t="shared" si="1"/>
        <v>36.516694963214491</v>
      </c>
      <c r="I36" s="159">
        <f t="shared" si="0"/>
        <v>-47.65</v>
      </c>
      <c r="J36" s="155">
        <f t="shared" si="2"/>
        <v>0</v>
      </c>
      <c r="K36" s="147" t="str">
        <f t="shared" si="3"/>
        <v>L1</v>
      </c>
    </row>
    <row r="37" spans="1:11" s="5" customFormat="1" ht="21" customHeight="1" x14ac:dyDescent="0.95">
      <c r="A37" s="17"/>
      <c r="B37" s="343" t="s">
        <v>36</v>
      </c>
      <c r="C37" s="442">
        <v>52.29</v>
      </c>
      <c r="D37" s="442">
        <v>49.95</v>
      </c>
      <c r="E37" s="443">
        <v>50</v>
      </c>
      <c r="F37" s="399"/>
      <c r="G37" s="399"/>
      <c r="H37" s="325">
        <f t="shared" si="1"/>
        <v>39.531531531531527</v>
      </c>
      <c r="I37" s="159">
        <f t="shared" si="0"/>
        <v>-52.29</v>
      </c>
      <c r="J37" s="155">
        <f t="shared" si="2"/>
        <v>0</v>
      </c>
      <c r="K37" s="147" t="str">
        <f t="shared" si="3"/>
        <v>L1</v>
      </c>
    </row>
    <row r="38" spans="1:11" s="5" customFormat="1" ht="21" customHeight="1" x14ac:dyDescent="0.95">
      <c r="A38" s="17"/>
      <c r="B38" s="343" t="s">
        <v>23</v>
      </c>
      <c r="C38" s="442">
        <v>49.75</v>
      </c>
      <c r="D38" s="442">
        <v>50</v>
      </c>
      <c r="E38" s="443">
        <v>50</v>
      </c>
      <c r="F38" s="399"/>
      <c r="G38" s="399"/>
      <c r="H38" s="325">
        <f t="shared" si="1"/>
        <v>40.049999999999997</v>
      </c>
      <c r="I38" s="159">
        <f t="shared" si="0"/>
        <v>-49.75</v>
      </c>
      <c r="J38" s="155">
        <f t="shared" si="2"/>
        <v>0</v>
      </c>
      <c r="K38" s="147" t="str">
        <f t="shared" si="3"/>
        <v>L1</v>
      </c>
    </row>
    <row r="39" spans="1:11" s="5" customFormat="1" ht="21" customHeight="1" x14ac:dyDescent="0.95">
      <c r="A39" s="17"/>
      <c r="B39" s="343" t="s">
        <v>24</v>
      </c>
      <c r="C39" s="442">
        <v>24.22</v>
      </c>
      <c r="D39" s="442">
        <v>21.49</v>
      </c>
      <c r="E39" s="443">
        <v>50</v>
      </c>
      <c r="F39" s="399"/>
      <c r="G39" s="399"/>
      <c r="H39" s="325">
        <f t="shared" si="1"/>
        <v>38.729641693811075</v>
      </c>
      <c r="I39" s="159">
        <f t="shared" si="0"/>
        <v>-24.22</v>
      </c>
      <c r="J39" s="155">
        <f t="shared" si="2"/>
        <v>0</v>
      </c>
      <c r="K39" s="147" t="str">
        <f t="shared" si="3"/>
        <v>L1</v>
      </c>
    </row>
    <row r="40" spans="1:11" s="5" customFormat="1" ht="21" customHeight="1" x14ac:dyDescent="0.95">
      <c r="A40" s="17"/>
      <c r="B40" s="343" t="s">
        <v>25</v>
      </c>
      <c r="C40" s="442">
        <v>64.59</v>
      </c>
      <c r="D40" s="442">
        <v>47.83</v>
      </c>
      <c r="E40" s="443">
        <v>50</v>
      </c>
      <c r="F40" s="399"/>
      <c r="G40" s="399"/>
      <c r="H40" s="325">
        <f t="shared" si="1"/>
        <v>36.495923060840475</v>
      </c>
      <c r="I40" s="159">
        <f t="shared" si="0"/>
        <v>-64.59</v>
      </c>
      <c r="J40" s="155">
        <f t="shared" si="2"/>
        <v>0</v>
      </c>
      <c r="K40" s="147" t="str">
        <f t="shared" si="3"/>
        <v>L1</v>
      </c>
    </row>
    <row r="41" spans="1:11" s="5" customFormat="1" ht="21" customHeight="1" x14ac:dyDescent="0.95">
      <c r="A41" s="17"/>
      <c r="B41" s="343" t="s">
        <v>26</v>
      </c>
      <c r="C41" s="442">
        <v>36.17</v>
      </c>
      <c r="D41" s="442">
        <v>34.83</v>
      </c>
      <c r="E41" s="443">
        <v>50</v>
      </c>
      <c r="F41" s="399"/>
      <c r="G41" s="399"/>
      <c r="H41" s="325">
        <f t="shared" si="1"/>
        <v>39.615274188917596</v>
      </c>
      <c r="I41" s="159">
        <f t="shared" si="0"/>
        <v>-36.17</v>
      </c>
      <c r="J41" s="155">
        <f t="shared" si="2"/>
        <v>0</v>
      </c>
      <c r="K41" s="147" t="str">
        <f t="shared" si="3"/>
        <v>L1</v>
      </c>
    </row>
    <row r="42" spans="1:11" s="5" customFormat="1" ht="21" customHeight="1" x14ac:dyDescent="0.95">
      <c r="A42" s="17"/>
      <c r="B42" s="343" t="s">
        <v>27</v>
      </c>
      <c r="C42" s="444"/>
      <c r="D42" s="444"/>
      <c r="E42" s="443"/>
      <c r="F42" s="636"/>
      <c r="G42" s="636"/>
      <c r="H42" s="325"/>
      <c r="I42" s="159"/>
      <c r="J42" s="155"/>
      <c r="K42" s="637"/>
    </row>
    <row r="43" spans="1:11" s="5" customFormat="1" ht="21" customHeight="1" x14ac:dyDescent="0.95">
      <c r="A43" s="17"/>
      <c r="B43" s="343" t="s">
        <v>28</v>
      </c>
      <c r="C43" s="442">
        <v>35.89</v>
      </c>
      <c r="D43" s="442">
        <v>23.59</v>
      </c>
      <c r="E43" s="443">
        <v>50</v>
      </c>
      <c r="F43" s="399"/>
      <c r="G43" s="399"/>
      <c r="H43" s="325">
        <f t="shared" si="1"/>
        <v>34.785926239932174</v>
      </c>
      <c r="I43" s="159">
        <f t="shared" si="0"/>
        <v>-35.89</v>
      </c>
      <c r="J43" s="155">
        <f t="shared" si="2"/>
        <v>0</v>
      </c>
      <c r="K43" s="147" t="str">
        <f t="shared" si="3"/>
        <v>L1</v>
      </c>
    </row>
    <row r="44" spans="1:11" s="5" customFormat="1" ht="21" customHeight="1" x14ac:dyDescent="0.95">
      <c r="A44" s="17"/>
      <c r="B44" s="343" t="s">
        <v>29</v>
      </c>
      <c r="C44" s="442">
        <v>40.22</v>
      </c>
      <c r="D44" s="442">
        <v>25.97</v>
      </c>
      <c r="E44" s="443">
        <v>50</v>
      </c>
      <c r="F44" s="399"/>
      <c r="G44" s="399"/>
      <c r="H44" s="325">
        <f t="shared" si="1"/>
        <v>34.51289949942241</v>
      </c>
      <c r="I44" s="159">
        <f t="shared" si="0"/>
        <v>-40.22</v>
      </c>
      <c r="J44" s="155">
        <f t="shared" si="2"/>
        <v>0</v>
      </c>
      <c r="K44" s="147" t="str">
        <f t="shared" si="3"/>
        <v>L1</v>
      </c>
    </row>
    <row r="45" spans="1:11" s="5" customFormat="1" ht="21" customHeight="1" x14ac:dyDescent="0.95">
      <c r="A45" s="17"/>
      <c r="B45" s="343" t="s">
        <v>30</v>
      </c>
      <c r="C45" s="442">
        <v>27.61</v>
      </c>
      <c r="D45" s="442">
        <v>44.71</v>
      </c>
      <c r="E45" s="443">
        <v>50</v>
      </c>
      <c r="F45" s="399"/>
      <c r="G45" s="399"/>
      <c r="H45" s="325">
        <f t="shared" si="1"/>
        <v>43.824647729814359</v>
      </c>
      <c r="I45" s="159">
        <f t="shared" si="0"/>
        <v>-27.61</v>
      </c>
      <c r="J45" s="155">
        <f t="shared" si="2"/>
        <v>0</v>
      </c>
      <c r="K45" s="147" t="str">
        <f t="shared" si="3"/>
        <v>L1</v>
      </c>
    </row>
    <row r="46" spans="1:11" s="5" customFormat="1" ht="21" customHeight="1" x14ac:dyDescent="0.95">
      <c r="A46" s="17"/>
      <c r="B46" s="423" t="s">
        <v>71</v>
      </c>
      <c r="C46" s="442">
        <v>32.229999999999997</v>
      </c>
      <c r="D46" s="442">
        <v>46.73</v>
      </c>
      <c r="E46" s="443">
        <v>50</v>
      </c>
      <c r="F46" s="399"/>
      <c r="G46" s="399"/>
      <c r="H46" s="325">
        <f>((F46-C46)/D46)*10+50</f>
        <v>43.102931735501819</v>
      </c>
      <c r="I46" s="159">
        <f>F46-$C46</f>
        <v>-32.229999999999997</v>
      </c>
      <c r="J46" s="155">
        <f t="shared" si="2"/>
        <v>0</v>
      </c>
      <c r="K46" s="147" t="str">
        <f>IF(AND(F46&gt;=C46,G46&lt;=D46),"H1",IF(AND(F46&gt;=C46,G46&gt;D46),"H2",IF(AND(F46&lt;C46,G46&lt;=D46),"L1",IF(AND(F46&lt;C46,G46&gt;D46),"L2"))))</f>
        <v>L1</v>
      </c>
    </row>
    <row r="47" spans="1:11" s="5" customFormat="1" ht="21" customHeight="1" thickBot="1" x14ac:dyDescent="1">
      <c r="A47" s="17"/>
      <c r="B47" s="364" t="s">
        <v>80</v>
      </c>
      <c r="C47" s="445">
        <v>48.88</v>
      </c>
      <c r="D47" s="445">
        <v>33.11</v>
      </c>
      <c r="E47" s="446">
        <v>50</v>
      </c>
      <c r="F47" s="403"/>
      <c r="G47" s="403"/>
      <c r="H47" s="326">
        <f>((F47-C47)/D47)*10+50</f>
        <v>35.237088492902444</v>
      </c>
      <c r="I47" s="239">
        <f>F47-$C47</f>
        <v>-48.88</v>
      </c>
      <c r="J47" s="238">
        <f t="shared" si="2"/>
        <v>0</v>
      </c>
      <c r="K47" s="638" t="str">
        <f>IF(AND(F47&gt;=C47,G47&lt;=D47),"H1",IF(AND(F47&gt;=C47,G47&gt;D47),"H2",IF(AND(F47&lt;C47,G47&lt;=D47),"L1",IF(AND(F47&lt;C47,G47&gt;D47),"L2"))))</f>
        <v>L1</v>
      </c>
    </row>
    <row r="48" spans="1:11" s="19" customFormat="1" ht="23.65" thickBot="1" x14ac:dyDescent="1">
      <c r="A48" s="18"/>
      <c r="B48" s="76"/>
      <c r="C48" s="447"/>
      <c r="D48" s="447"/>
      <c r="E48" s="447"/>
      <c r="F48" s="448"/>
      <c r="G48" s="448"/>
      <c r="H48" s="450" t="s">
        <v>58</v>
      </c>
      <c r="I48" s="451">
        <f>COUNTIF(I5:I46,"&gt;5")</f>
        <v>0</v>
      </c>
      <c r="J48" s="150" t="s">
        <v>54</v>
      </c>
      <c r="K48" s="151">
        <f>COUNTIF(K5:K46,"H1")</f>
        <v>0</v>
      </c>
    </row>
    <row r="49" spans="6:11" ht="23.65" thickBot="1" x14ac:dyDescent="1">
      <c r="F49" s="449"/>
      <c r="G49" s="449"/>
      <c r="H49" s="452" t="s">
        <v>59</v>
      </c>
      <c r="I49" s="453">
        <f>COUNTIFS(I5:I46,"&gt;=0", I5:I46,"&lt;=5")</f>
        <v>0</v>
      </c>
      <c r="J49" s="119" t="s">
        <v>55</v>
      </c>
      <c r="K49" s="126">
        <f>COUNTIF(K5:K46,"H2")</f>
        <v>0</v>
      </c>
    </row>
    <row r="50" spans="6:11" ht="23.65" thickBot="1" x14ac:dyDescent="1">
      <c r="F50" s="449"/>
      <c r="G50" s="449"/>
      <c r="H50" s="454" t="s">
        <v>60</v>
      </c>
      <c r="I50" s="455">
        <f>COUNTIFS(I5:I46,"&lt;0", I5:I46,"&gt;=-5")</f>
        <v>0</v>
      </c>
      <c r="J50" s="120" t="s">
        <v>56</v>
      </c>
      <c r="K50" s="127">
        <f>COUNTIF(K5:K46,"L1")</f>
        <v>37</v>
      </c>
    </row>
    <row r="51" spans="6:11" ht="23.65" thickBot="1" x14ac:dyDescent="1">
      <c r="F51" s="449"/>
      <c r="G51" s="449"/>
      <c r="H51" s="456" t="s">
        <v>61</v>
      </c>
      <c r="I51" s="457">
        <f>COUNTIF(I5:I46,"&lt;-5")</f>
        <v>37</v>
      </c>
      <c r="J51" s="201" t="s">
        <v>57</v>
      </c>
      <c r="K51" s="202">
        <f>COUNTIF(K5:K46,"L2")</f>
        <v>0</v>
      </c>
    </row>
  </sheetData>
  <sheetProtection algorithmName="SHA-512" hashValue="VWiybtyangvZBd+DymoQmx2vZplFkV9qrKU4dbWWR6THb/Hy0e07Lx+OfQX2/ePpSFPwUyemMpBgY16ycMsIqQ==" saltValue="KN++mMZsKBhb1RWqz51Y2w==" spinCount="100000" sheet="1" objects="1" scenarios="1"/>
  <mergeCells count="2">
    <mergeCell ref="D2:J2"/>
    <mergeCell ref="K2:K4"/>
  </mergeCells>
  <conditionalFormatting sqref="I4:I47">
    <cfRule type="cellIs" dxfId="426" priority="1" stopIfTrue="1" operator="lessThan">
      <formula>-5</formula>
    </cfRule>
    <cfRule type="cellIs" dxfId="425" priority="2" stopIfTrue="1" operator="between">
      <formula>0</formula>
      <formula>-5</formula>
    </cfRule>
    <cfRule type="cellIs" dxfId="424" priority="3" stopIfTrue="1" operator="between">
      <formula>5</formula>
      <formula>0</formula>
    </cfRule>
    <cfRule type="cellIs" dxfId="423" priority="4" stopIfTrue="1" operator="greaterThan">
      <formula>5</formula>
    </cfRule>
    <cfRule type="cellIs" dxfId="422" priority="19" operator="greaterThanOrEqual">
      <formula>4</formula>
    </cfRule>
  </conditionalFormatting>
  <conditionalFormatting sqref="I4:I47">
    <cfRule type="cellIs" dxfId="421" priority="18" operator="between">
      <formula>0</formula>
      <formula>4</formula>
    </cfRule>
  </conditionalFormatting>
  <conditionalFormatting sqref="I5:I47">
    <cfRule type="cellIs" dxfId="420" priority="16" operator="lessThanOrEqual">
      <formula>-4</formula>
    </cfRule>
    <cfRule type="cellIs" dxfId="419" priority="17" operator="between">
      <formula>0</formula>
      <formula>-4</formula>
    </cfRule>
  </conditionalFormatting>
  <conditionalFormatting sqref="I4:I47">
    <cfRule type="cellIs" dxfId="418" priority="14" operator="lessThanOrEqual">
      <formula>-4</formula>
    </cfRule>
    <cfRule type="cellIs" dxfId="417" priority="15" operator="between">
      <formula>0</formula>
      <formula>-4</formula>
    </cfRule>
  </conditionalFormatting>
  <conditionalFormatting sqref="K5:K47">
    <cfRule type="containsText" dxfId="416" priority="10" stopIfTrue="1" operator="containsText" text="L2">
      <formula>NOT(ISERROR(SEARCH("L2",K5)))</formula>
    </cfRule>
    <cfRule type="containsText" dxfId="415" priority="11" stopIfTrue="1" operator="containsText" text="L1">
      <formula>NOT(ISERROR(SEARCH("L1",K5)))</formula>
    </cfRule>
    <cfRule type="containsText" dxfId="414" priority="12" stopIfTrue="1" operator="containsText" text="H2">
      <formula>NOT(ISERROR(SEARCH("H2",K5)))</formula>
    </cfRule>
    <cfRule type="containsText" dxfId="413" priority="13" stopIfTrue="1" operator="containsText" text="H1">
      <formula>NOT(ISERROR(SEARCH("H1",K5)))</formula>
    </cfRule>
  </conditionalFormatting>
  <conditionalFormatting sqref="I4">
    <cfRule type="cellIs" dxfId="412" priority="9" stopIfTrue="1" operator="lessThan">
      <formula>-5.35</formula>
    </cfRule>
  </conditionalFormatting>
  <conditionalFormatting sqref="I4:I47">
    <cfRule type="cellIs" dxfId="411" priority="5" stopIfTrue="1" operator="between">
      <formula>-5</formula>
      <formula>0</formula>
    </cfRule>
    <cfRule type="cellIs" dxfId="410" priority="6" stopIfTrue="1" operator="between">
      <formula>0</formula>
      <formula>5</formula>
    </cfRule>
    <cfRule type="cellIs" dxfId="409" priority="7" stopIfTrue="1" operator="greaterThan">
      <formula>"&gt;5"</formula>
    </cfRule>
    <cfRule type="cellIs" dxfId="408" priority="8" stopIfTrue="1" operator="lessThan">
      <formula>"&lt;-5"</formula>
    </cfRule>
  </conditionalFormatting>
  <pageMargins left="0.23622047244094491" right="0.23622047244094491" top="0.35433070866141736" bottom="0.35433070866141736" header="0.11811023622047245" footer="0.11811023622047245"/>
  <pageSetup paperSize="9" orientation="portrait" verticalDpi="0" r:id="rId1"/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52"/>
  <sheetViews>
    <sheetView zoomScale="60" zoomScaleNormal="60" workbookViewId="0">
      <selection activeCell="L32" sqref="L32"/>
    </sheetView>
  </sheetViews>
  <sheetFormatPr defaultColWidth="8.796875" defaultRowHeight="23.25" x14ac:dyDescent="0.95"/>
  <cols>
    <col min="1" max="1" width="3" style="6" customWidth="1"/>
    <col min="2" max="2" width="28.59765625" style="1" customWidth="1"/>
    <col min="3" max="4" width="8.59765625" style="113" customWidth="1"/>
    <col min="5" max="6" width="8.796875" style="113" customWidth="1"/>
    <col min="7" max="7" width="8.265625" style="121" customWidth="1"/>
    <col min="8" max="9" width="8.06640625" style="121" customWidth="1"/>
    <col min="10" max="10" width="10.06640625" style="2" customWidth="1"/>
    <col min="11" max="11" width="6.796875" style="1" customWidth="1"/>
    <col min="12" max="16384" width="8.796875" style="1"/>
  </cols>
  <sheetData>
    <row r="1" spans="1:10" ht="13.5" customHeight="1" thickBot="1" x14ac:dyDescent="1"/>
    <row r="2" spans="1:10" s="3" customFormat="1" ht="21.75" customHeight="1" thickBot="1" x14ac:dyDescent="1">
      <c r="A2" s="7"/>
      <c r="B2" s="128" t="s">
        <v>85</v>
      </c>
      <c r="C2" s="129" t="s">
        <v>38</v>
      </c>
      <c r="D2" s="701" t="str">
        <f>Data_School_59!D2</f>
        <v>โรงเรียน</v>
      </c>
      <c r="E2" s="702"/>
      <c r="F2" s="702"/>
      <c r="G2" s="702"/>
      <c r="H2" s="702"/>
      <c r="I2" s="702"/>
      <c r="J2" s="703"/>
    </row>
    <row r="3" spans="1:10" s="4" customFormat="1" ht="18" customHeight="1" thickBot="1" x14ac:dyDescent="1">
      <c r="A3" s="16"/>
      <c r="B3" s="186" t="s">
        <v>49</v>
      </c>
      <c r="C3" s="187" t="s">
        <v>89</v>
      </c>
      <c r="D3" s="187" t="s">
        <v>90</v>
      </c>
      <c r="E3" s="187" t="s">
        <v>91</v>
      </c>
      <c r="F3" s="187" t="s">
        <v>92</v>
      </c>
      <c r="G3" s="190" t="s">
        <v>75</v>
      </c>
      <c r="H3" s="188" t="s">
        <v>86</v>
      </c>
      <c r="I3" s="189" t="s">
        <v>87</v>
      </c>
      <c r="J3" s="189" t="s">
        <v>88</v>
      </c>
    </row>
    <row r="4" spans="1:10" s="109" customFormat="1" ht="18.75" customHeight="1" thickBot="1" x14ac:dyDescent="1">
      <c r="A4" s="108"/>
      <c r="B4" s="241" t="s">
        <v>39</v>
      </c>
      <c r="C4" s="253"/>
      <c r="D4" s="254"/>
      <c r="E4" s="255"/>
      <c r="F4" s="256"/>
      <c r="G4" s="242" t="e">
        <f>Data_School_59!F4</f>
        <v>#DIV/0!</v>
      </c>
      <c r="H4" s="184" t="e">
        <f>Data_School_60!F4</f>
        <v>#DIV/0!</v>
      </c>
      <c r="I4" s="185" t="e">
        <f>Data_School_61!F4</f>
        <v>#DIV/0!</v>
      </c>
      <c r="J4" s="185" t="e">
        <f>Data_School_62!F4</f>
        <v>#DIV/0!</v>
      </c>
    </row>
    <row r="5" spans="1:10" s="109" customFormat="1" ht="18.75" customHeight="1" thickBot="1" x14ac:dyDescent="1">
      <c r="A5" s="108"/>
      <c r="B5" s="372" t="s">
        <v>1</v>
      </c>
      <c r="C5" s="373">
        <f>Data_School_59!H5</f>
        <v>10.101302460202604</v>
      </c>
      <c r="D5" s="373">
        <f>Data_School_60!H5</f>
        <v>14.823867721063984</v>
      </c>
      <c r="E5" s="373">
        <f>Data_School_61!H5</f>
        <v>10.52774018944519</v>
      </c>
      <c r="F5" s="373">
        <f>Data_School_62!H5</f>
        <v>12.883787661406025</v>
      </c>
      <c r="G5" s="374" t="str">
        <f>Data_School_59!K5</f>
        <v>L1</v>
      </c>
      <c r="H5" s="374" t="str">
        <f>Data_School_60!K5</f>
        <v>L1</v>
      </c>
      <c r="I5" s="374" t="str">
        <f>Data_School_61!K5</f>
        <v>L1</v>
      </c>
      <c r="J5" s="375" t="str">
        <f>Data_School_62!K5</f>
        <v>L1</v>
      </c>
    </row>
    <row r="6" spans="1:10" s="5" customFormat="1" ht="18.75" customHeight="1" x14ac:dyDescent="0.95">
      <c r="A6" s="17"/>
      <c r="B6" s="368" t="s">
        <v>4</v>
      </c>
      <c r="C6" s="369">
        <f>Data_School_59!H6</f>
        <v>21.565167899829255</v>
      </c>
      <c r="D6" s="369">
        <f>Data_School_60!H6</f>
        <v>24.352617079889804</v>
      </c>
      <c r="E6" s="369">
        <f>Data_School_61!H6</f>
        <v>18.065638985579312</v>
      </c>
      <c r="F6" s="369">
        <f>Data_School_62!H6</f>
        <v>18.611852642819006</v>
      </c>
      <c r="G6" s="370" t="str">
        <f>Data_School_59!K6</f>
        <v>L1</v>
      </c>
      <c r="H6" s="370" t="str">
        <f>Data_School_60!K6</f>
        <v>L1</v>
      </c>
      <c r="I6" s="370" t="str">
        <f>Data_School_61!K6</f>
        <v>L1</v>
      </c>
      <c r="J6" s="371" t="str">
        <f>Data_School_62!K6</f>
        <v>L1</v>
      </c>
    </row>
    <row r="7" spans="1:10" s="5" customFormat="1" ht="18.75" customHeight="1" x14ac:dyDescent="0.95">
      <c r="A7" s="17"/>
      <c r="B7" s="225" t="s">
        <v>5</v>
      </c>
      <c r="C7" s="228">
        <f>Data_School_59!H7</f>
        <v>14.008647313156274</v>
      </c>
      <c r="D7" s="228">
        <f>Data_School_60!H7</f>
        <v>19.941176470588236</v>
      </c>
      <c r="E7" s="228">
        <f>Data_School_61!H7</f>
        <v>11.203208556149733</v>
      </c>
      <c r="F7" s="228">
        <f>Data_School_62!H7</f>
        <v>10.92402464065708</v>
      </c>
      <c r="G7" s="209" t="str">
        <f>Data_School_59!K7</f>
        <v>L1</v>
      </c>
      <c r="H7" s="209" t="str">
        <f>Data_School_60!K7</f>
        <v>L1</v>
      </c>
      <c r="I7" s="209" t="str">
        <f>Data_School_61!K7</f>
        <v>L1</v>
      </c>
      <c r="J7" s="243" t="str">
        <f>Data_School_62!K7</f>
        <v>L1</v>
      </c>
    </row>
    <row r="8" spans="1:10" s="5" customFormat="1" ht="18.75" customHeight="1" x14ac:dyDescent="0.95">
      <c r="A8" s="17"/>
      <c r="B8" s="225" t="s">
        <v>8</v>
      </c>
      <c r="C8" s="228">
        <f>Data_School_59!H8</f>
        <v>15.560204556020459</v>
      </c>
      <c r="D8" s="228">
        <f>Data_School_60!H8</f>
        <v>21.454762853726585</v>
      </c>
      <c r="E8" s="228">
        <f>Data_School_61!H8</f>
        <v>19.235694277711083</v>
      </c>
      <c r="F8" s="228">
        <f>Data_School_62!H8</f>
        <v>31.16</v>
      </c>
      <c r="G8" s="209" t="str">
        <f>Data_School_59!K8</f>
        <v>L1</v>
      </c>
      <c r="H8" s="209" t="str">
        <f>Data_School_60!K8</f>
        <v>L1</v>
      </c>
      <c r="I8" s="209" t="str">
        <f>Data_School_61!K8</f>
        <v>L1</v>
      </c>
      <c r="J8" s="243" t="str">
        <f>Data_School_62!K8</f>
        <v>L1</v>
      </c>
    </row>
    <row r="9" spans="1:10" s="5" customFormat="1" ht="18.75" customHeight="1" x14ac:dyDescent="0.95">
      <c r="A9" s="17"/>
      <c r="B9" s="225" t="s">
        <v>6</v>
      </c>
      <c r="C9" s="228">
        <f>Data_School_59!H9</f>
        <v>23.758566157090144</v>
      </c>
      <c r="D9" s="228">
        <f>Data_School_60!H9</f>
        <v>28.180379746835445</v>
      </c>
      <c r="E9" s="228">
        <f>Data_School_61!H9</f>
        <v>25.893155258764608</v>
      </c>
      <c r="F9" s="228">
        <f>Data_School_62!H9</f>
        <v>26.999445368829733</v>
      </c>
      <c r="G9" s="209" t="str">
        <f>Data_School_59!K9</f>
        <v>L1</v>
      </c>
      <c r="H9" s="209" t="str">
        <f>Data_School_60!K9</f>
        <v>L1</v>
      </c>
      <c r="I9" s="209" t="str">
        <f>Data_School_61!K9</f>
        <v>L1</v>
      </c>
      <c r="J9" s="243" t="str">
        <f>Data_School_62!K9</f>
        <v>L1</v>
      </c>
    </row>
    <row r="10" spans="1:10" s="5" customFormat="1" ht="18.75" customHeight="1" thickBot="1" x14ac:dyDescent="1">
      <c r="A10" s="17"/>
      <c r="B10" s="226" t="s">
        <v>7</v>
      </c>
      <c r="C10" s="246">
        <f>Data_School_59!H10</f>
        <v>31.307692307692307</v>
      </c>
      <c r="D10" s="246">
        <f>Data_School_60!H10</f>
        <v>32.793572311495673</v>
      </c>
      <c r="E10" s="246">
        <f>Data_School_61!H10</f>
        <v>27.994752623688157</v>
      </c>
      <c r="F10" s="246">
        <f>Data_School_62!H10</f>
        <v>30.3646912556983</v>
      </c>
      <c r="G10" s="247" t="str">
        <f>Data_School_59!K10</f>
        <v>L1</v>
      </c>
      <c r="H10" s="247" t="str">
        <f>Data_School_60!K10</f>
        <v>L1</v>
      </c>
      <c r="I10" s="247" t="str">
        <f>Data_School_61!K10</f>
        <v>L1</v>
      </c>
      <c r="J10" s="248" t="str">
        <f>Data_School_62!K10</f>
        <v>L1</v>
      </c>
    </row>
    <row r="11" spans="1:10" s="115" customFormat="1" ht="18.75" customHeight="1" thickBot="1" x14ac:dyDescent="1">
      <c r="A11" s="108"/>
      <c r="B11" s="378" t="s">
        <v>37</v>
      </c>
      <c r="C11" s="379">
        <f>Data_School_59!H11</f>
        <v>29.1657010428737</v>
      </c>
      <c r="D11" s="379">
        <f>Data_School_60!H11</f>
        <v>29.705727798213349</v>
      </c>
      <c r="E11" s="379">
        <f>Data_School_61!H11</f>
        <v>27.770597738287563</v>
      </c>
      <c r="F11" s="379">
        <f>Data_School_62!H11</f>
        <v>30.530054644808743</v>
      </c>
      <c r="G11" s="374" t="str">
        <f>Data_School_59!K11</f>
        <v>L1</v>
      </c>
      <c r="H11" s="374" t="str">
        <f>Data_School_60!K11</f>
        <v>L1</v>
      </c>
      <c r="I11" s="374" t="str">
        <f>Data_School_61!K11</f>
        <v>L1</v>
      </c>
      <c r="J11" s="375" t="str">
        <f>Data_School_62!K11</f>
        <v>L1</v>
      </c>
    </row>
    <row r="12" spans="1:10" ht="18.75" customHeight="1" x14ac:dyDescent="0.95">
      <c r="A12" s="17"/>
      <c r="B12" s="376" t="s">
        <v>31</v>
      </c>
      <c r="C12" s="377">
        <f>Data_School_59!H12</f>
        <v>32.842577487765091</v>
      </c>
      <c r="D12" s="377">
        <f>Data_School_60!H12</f>
        <v>34.57038391224863</v>
      </c>
      <c r="E12" s="377">
        <f>Data_School_61!H12</f>
        <v>32.827490774907751</v>
      </c>
      <c r="F12" s="377">
        <f>Data_School_62!H12</f>
        <v>33.06141584622597</v>
      </c>
      <c r="G12" s="370" t="str">
        <f>Data_School_59!K12</f>
        <v>L1</v>
      </c>
      <c r="H12" s="370" t="str">
        <f>Data_School_60!K12</f>
        <v>L1</v>
      </c>
      <c r="I12" s="370" t="str">
        <f>Data_School_61!K12</f>
        <v>L1</v>
      </c>
      <c r="J12" s="371" t="str">
        <f>Data_School_62!K12</f>
        <v>L1</v>
      </c>
    </row>
    <row r="13" spans="1:10" ht="18.75" customHeight="1" x14ac:dyDescent="0.95">
      <c r="A13" s="17"/>
      <c r="B13" s="227" t="s">
        <v>32</v>
      </c>
      <c r="C13" s="229">
        <f>Data_School_59!H13</f>
        <v>34.275296262534184</v>
      </c>
      <c r="D13" s="229">
        <f>Data_School_60!H13</f>
        <v>33.82912793271359</v>
      </c>
      <c r="E13" s="229">
        <f>Data_School_61!H13</f>
        <v>32.608168216740808</v>
      </c>
      <c r="F13" s="229">
        <f>Data_School_62!H13</f>
        <v>34.716572912159236</v>
      </c>
      <c r="G13" s="209" t="str">
        <f>Data_School_59!K13</f>
        <v>L1</v>
      </c>
      <c r="H13" s="209" t="str">
        <f>Data_School_60!K13</f>
        <v>L1</v>
      </c>
      <c r="I13" s="209" t="str">
        <f>Data_School_61!K13</f>
        <v>L1</v>
      </c>
      <c r="J13" s="243" t="str">
        <f>Data_School_62!K13</f>
        <v>L1</v>
      </c>
    </row>
    <row r="14" spans="1:10" ht="18.75" customHeight="1" x14ac:dyDescent="0.95">
      <c r="A14" s="17"/>
      <c r="B14" s="227" t="s">
        <v>33</v>
      </c>
      <c r="C14" s="229">
        <f>Data_School_59!H14</f>
        <v>32.055073941866397</v>
      </c>
      <c r="D14" s="229">
        <f>Data_School_60!H14</f>
        <v>34.44053208137715</v>
      </c>
      <c r="E14" s="229">
        <f>Data_School_61!H14</f>
        <v>34.776345716451857</v>
      </c>
      <c r="F14" s="229">
        <f>Data_School_62!H14</f>
        <v>35.713714514194322</v>
      </c>
      <c r="G14" s="209" t="str">
        <f>Data_School_59!K14</f>
        <v>L1</v>
      </c>
      <c r="H14" s="209" t="str">
        <f>Data_School_60!K14</f>
        <v>L1</v>
      </c>
      <c r="I14" s="209" t="str">
        <f>Data_School_61!K14</f>
        <v>L1</v>
      </c>
      <c r="J14" s="243" t="str">
        <f>Data_School_62!K14</f>
        <v>L1</v>
      </c>
    </row>
    <row r="15" spans="1:10" ht="18.75" customHeight="1" x14ac:dyDescent="0.95">
      <c r="A15" s="17"/>
      <c r="B15" s="227" t="s">
        <v>34</v>
      </c>
      <c r="C15" s="229">
        <f>Data_School_59!H15</f>
        <v>37.68718274111675</v>
      </c>
      <c r="D15" s="229">
        <f>Data_School_60!H15</f>
        <v>34.912445278298939</v>
      </c>
      <c r="E15" s="229">
        <f>Data_School_61!H15</f>
        <v>28.807339449541285</v>
      </c>
      <c r="F15" s="229">
        <f>Data_School_62!H15</f>
        <v>31.759674134419551</v>
      </c>
      <c r="G15" s="209" t="str">
        <f>Data_School_59!K15</f>
        <v>L1</v>
      </c>
      <c r="H15" s="209" t="str">
        <f>Data_School_60!K15</f>
        <v>L1</v>
      </c>
      <c r="I15" s="209" t="str">
        <f>Data_School_61!K15</f>
        <v>L1</v>
      </c>
      <c r="J15" s="243" t="str">
        <f>Data_School_62!K15</f>
        <v>L1</v>
      </c>
    </row>
    <row r="16" spans="1:10" ht="18.75" customHeight="1" x14ac:dyDescent="0.95">
      <c r="A16" s="17"/>
      <c r="B16" s="227" t="s">
        <v>35</v>
      </c>
      <c r="C16" s="229">
        <f>Data_School_59!H16</f>
        <v>38.489726027397261</v>
      </c>
      <c r="D16" s="229">
        <f>Data_School_60!H16</f>
        <v>33.484848484848484</v>
      </c>
      <c r="E16" s="229">
        <f>Data_School_61!H16</f>
        <v>35.953177257525084</v>
      </c>
      <c r="F16" s="229">
        <f>Data_School_62!H16</f>
        <v>36.015787287079348</v>
      </c>
      <c r="G16" s="209" t="str">
        <f>Data_School_59!K16</f>
        <v>L1</v>
      </c>
      <c r="H16" s="209" t="str">
        <f>Data_School_60!K16</f>
        <v>L1</v>
      </c>
      <c r="I16" s="209" t="str">
        <f>Data_School_61!K16</f>
        <v>L1</v>
      </c>
      <c r="J16" s="243" t="str">
        <f>Data_School_62!K16</f>
        <v>L1</v>
      </c>
    </row>
    <row r="17" spans="1:10" s="5" customFormat="1" ht="18.75" customHeight="1" x14ac:dyDescent="0.95">
      <c r="A17" s="17"/>
      <c r="B17" s="227" t="s">
        <v>67</v>
      </c>
      <c r="C17" s="229">
        <f>Data_School_59!H17</f>
        <v>38.99657924743444</v>
      </c>
      <c r="D17" s="229">
        <f>Data_School_60!H17</f>
        <v>0</v>
      </c>
      <c r="E17" s="229">
        <f>Data_School_61!H17</f>
        <v>0</v>
      </c>
      <c r="F17" s="229">
        <f>Data_School_62!H17</f>
        <v>0</v>
      </c>
      <c r="G17" s="209" t="str">
        <f>Data_School_59!K17</f>
        <v>L1</v>
      </c>
      <c r="H17" s="209">
        <f>Data_School_60!K17</f>
        <v>0</v>
      </c>
      <c r="I17" s="209">
        <f>Data_School_61!K17</f>
        <v>0</v>
      </c>
      <c r="J17" s="243">
        <f>Data_School_62!K17</f>
        <v>0</v>
      </c>
    </row>
    <row r="18" spans="1:10" s="109" customFormat="1" ht="18.75" customHeight="1" x14ac:dyDescent="0.95">
      <c r="A18" s="108"/>
      <c r="B18" s="227" t="s">
        <v>40</v>
      </c>
      <c r="C18" s="229">
        <f>Data_School_59!H18</f>
        <v>36.166407465007779</v>
      </c>
      <c r="D18" s="229">
        <f>Data_School_60!H18</f>
        <v>34.444444444444443</v>
      </c>
      <c r="E18" s="229">
        <f>Data_School_61!H18</f>
        <v>33.715825953022716</v>
      </c>
      <c r="F18" s="229">
        <f>Data_School_62!H18</f>
        <v>37.828700225394442</v>
      </c>
      <c r="G18" s="209" t="str">
        <f>Data_School_59!K18</f>
        <v>L1</v>
      </c>
      <c r="H18" s="209" t="str">
        <f>Data_School_60!K18</f>
        <v>L1</v>
      </c>
      <c r="I18" s="209" t="str">
        <f>Data_School_61!K18</f>
        <v>L1</v>
      </c>
      <c r="J18" s="243" t="str">
        <f>Data_School_62!K18</f>
        <v>L1</v>
      </c>
    </row>
    <row r="19" spans="1:10" s="5" customFormat="1" ht="18.75" customHeight="1" thickBot="1" x14ac:dyDescent="1">
      <c r="A19" s="17"/>
      <c r="B19" s="367" t="s">
        <v>66</v>
      </c>
      <c r="C19" s="249">
        <f>Data_School_59!H19</f>
        <v>0</v>
      </c>
      <c r="D19" s="249">
        <f>Data_School_60!H19</f>
        <v>0</v>
      </c>
      <c r="E19" s="249">
        <f>Data_School_61!H19</f>
        <v>0</v>
      </c>
      <c r="F19" s="249">
        <f>Data_School_62!H19</f>
        <v>0</v>
      </c>
      <c r="G19" s="247">
        <f>Data_School_59!K19</f>
        <v>0</v>
      </c>
      <c r="H19" s="247">
        <f>Data_School_60!K19</f>
        <v>0</v>
      </c>
      <c r="I19" s="247">
        <f>Data_School_61!K19</f>
        <v>0</v>
      </c>
      <c r="J19" s="248">
        <f>Data_School_62!K19</f>
        <v>0</v>
      </c>
    </row>
    <row r="20" spans="1:10" s="5" customFormat="1" ht="18.75" customHeight="1" thickBot="1" x14ac:dyDescent="1">
      <c r="A20" s="17"/>
      <c r="B20" s="382" t="s">
        <v>2</v>
      </c>
      <c r="C20" s="383">
        <f>Data_School_59!H20</f>
        <v>26.556854410201915</v>
      </c>
      <c r="D20" s="383">
        <f>Data_School_60!H20</f>
        <v>26.183022275737503</v>
      </c>
      <c r="E20" s="383">
        <f>Data_School_61!H20</f>
        <v>30.717339667458432</v>
      </c>
      <c r="F20" s="383">
        <f>Data_School_62!H20</f>
        <v>28.256097560975611</v>
      </c>
      <c r="G20" s="374" t="str">
        <f>Data_School_59!K20</f>
        <v>L1</v>
      </c>
      <c r="H20" s="374" t="str">
        <f>Data_School_60!K20</f>
        <v>L1</v>
      </c>
      <c r="I20" s="374" t="str">
        <f>Data_School_61!K20</f>
        <v>L1</v>
      </c>
      <c r="J20" s="375" t="str">
        <f>Data_School_62!K20</f>
        <v>L1</v>
      </c>
    </row>
    <row r="21" spans="1:10" s="5" customFormat="1" ht="18.75" customHeight="1" x14ac:dyDescent="0.95">
      <c r="A21" s="17"/>
      <c r="B21" s="380" t="s">
        <v>9</v>
      </c>
      <c r="C21" s="381">
        <f>Data_School_59!H21</f>
        <v>28.440843778660962</v>
      </c>
      <c r="D21" s="381">
        <f>Data_School_60!H21</f>
        <v>43.513691128148963</v>
      </c>
      <c r="E21" s="381">
        <f>Data_School_61!H21</f>
        <v>43.713651498335182</v>
      </c>
      <c r="F21" s="381">
        <f>Data_School_62!H21</f>
        <v>34.078596802841915</v>
      </c>
      <c r="G21" s="370" t="str">
        <f>Data_School_59!K21</f>
        <v>L1</v>
      </c>
      <c r="H21" s="370" t="str">
        <f>Data_School_60!K21</f>
        <v>L1</v>
      </c>
      <c r="I21" s="370" t="str">
        <f>Data_School_61!K21</f>
        <v>L1</v>
      </c>
      <c r="J21" s="371" t="str">
        <f>Data_School_62!K21</f>
        <v>L1</v>
      </c>
    </row>
    <row r="22" spans="1:10" s="5" customFormat="1" ht="18.75" customHeight="1" x14ac:dyDescent="0.95">
      <c r="A22" s="17"/>
      <c r="B22" s="211" t="s">
        <v>10</v>
      </c>
      <c r="C22" s="251">
        <f>Data_School_59!H22</f>
        <v>34.017013232514174</v>
      </c>
      <c r="D22" s="251">
        <f>Data_School_60!H22</f>
        <v>39.314285714285717</v>
      </c>
      <c r="E22" s="251">
        <f>Data_School_61!H22</f>
        <v>38.57095158597663</v>
      </c>
      <c r="F22" s="251">
        <f>Data_School_62!H22</f>
        <v>37.261410788381745</v>
      </c>
      <c r="G22" s="209" t="str">
        <f>Data_School_59!K22</f>
        <v>L1</v>
      </c>
      <c r="H22" s="209" t="str">
        <f>Data_School_60!K22</f>
        <v>L1</v>
      </c>
      <c r="I22" s="209" t="str">
        <f>Data_School_61!K22</f>
        <v>L1</v>
      </c>
      <c r="J22" s="243" t="str">
        <f>Data_School_62!K22</f>
        <v>L1</v>
      </c>
    </row>
    <row r="23" spans="1:10" s="5" customFormat="1" ht="18.75" customHeight="1" x14ac:dyDescent="0.95">
      <c r="A23" s="17"/>
      <c r="B23" s="211" t="s">
        <v>11</v>
      </c>
      <c r="C23" s="251">
        <f>Data_School_59!H23</f>
        <v>38.355249848270283</v>
      </c>
      <c r="D23" s="251">
        <f>Data_School_60!H23</f>
        <v>38.95900321543408</v>
      </c>
      <c r="E23" s="251">
        <f>Data_School_61!H23</f>
        <v>35.890207715133535</v>
      </c>
      <c r="F23" s="251">
        <f>Data_School_62!H23</f>
        <v>45.756395995550612</v>
      </c>
      <c r="G23" s="209" t="str">
        <f>Data_School_59!K23</f>
        <v>L1</v>
      </c>
      <c r="H23" s="209" t="str">
        <f>Data_School_60!K23</f>
        <v>L1</v>
      </c>
      <c r="I23" s="209" t="str">
        <f>Data_School_61!K23</f>
        <v>L1</v>
      </c>
      <c r="J23" s="243" t="str">
        <f>Data_School_62!K23</f>
        <v>L1</v>
      </c>
    </row>
    <row r="24" spans="1:10" s="5" customFormat="1" ht="18.75" customHeight="1" x14ac:dyDescent="0.95">
      <c r="A24" s="17"/>
      <c r="B24" s="211" t="s">
        <v>12</v>
      </c>
      <c r="C24" s="251">
        <f>Data_School_59!H24</f>
        <v>43.63108206245461</v>
      </c>
      <c r="D24" s="251">
        <f>Data_School_60!H24</f>
        <v>39.070281124497996</v>
      </c>
      <c r="E24" s="251">
        <f>Data_School_61!H24</f>
        <v>44.809290953545229</v>
      </c>
      <c r="F24" s="251">
        <f>Data_School_62!H24</f>
        <v>41.109544905356422</v>
      </c>
      <c r="G24" s="209" t="str">
        <f>Data_School_59!K24</f>
        <v>L1</v>
      </c>
      <c r="H24" s="209" t="str">
        <f>Data_School_60!K24</f>
        <v>L1</v>
      </c>
      <c r="I24" s="209" t="str">
        <f>Data_School_61!K24</f>
        <v>L1</v>
      </c>
      <c r="J24" s="243" t="str">
        <f>Data_School_62!K24</f>
        <v>L1</v>
      </c>
    </row>
    <row r="25" spans="1:10" s="5" customFormat="1" ht="18.75" customHeight="1" x14ac:dyDescent="0.95">
      <c r="A25" s="17"/>
      <c r="B25" s="211" t="s">
        <v>13</v>
      </c>
      <c r="C25" s="251">
        <f>Data_School_59!H25</f>
        <v>41.007642799678194</v>
      </c>
      <c r="D25" s="251">
        <f>Data_School_60!H25</f>
        <v>41.51484818151485</v>
      </c>
      <c r="E25" s="251">
        <f>Data_School_61!H25</f>
        <v>39.375481881264456</v>
      </c>
      <c r="F25" s="251">
        <f>Data_School_62!H25</f>
        <v>37.69252873563218</v>
      </c>
      <c r="G25" s="209" t="str">
        <f>Data_School_59!K25</f>
        <v>L1</v>
      </c>
      <c r="H25" s="209" t="str">
        <f>Data_School_60!K25</f>
        <v>L1</v>
      </c>
      <c r="I25" s="209" t="str">
        <f>Data_School_61!K25</f>
        <v>L1</v>
      </c>
      <c r="J25" s="243" t="str">
        <f>Data_School_62!K25</f>
        <v>L1</v>
      </c>
    </row>
    <row r="26" spans="1:10" s="5" customFormat="1" ht="18.75" customHeight="1" x14ac:dyDescent="0.95">
      <c r="A26" s="17"/>
      <c r="B26" s="211" t="s">
        <v>14</v>
      </c>
      <c r="C26" s="251">
        <f>Data_School_59!H26</f>
        <v>37.46105919003115</v>
      </c>
      <c r="D26" s="251">
        <f>Data_School_60!H26</f>
        <v>37.306772908366533</v>
      </c>
      <c r="E26" s="251">
        <f>Data_School_61!H26</f>
        <v>42.149765990639622</v>
      </c>
      <c r="F26" s="251">
        <f>Data_School_62!H26</f>
        <v>44.178932842686294</v>
      </c>
      <c r="G26" s="209" t="str">
        <f>Data_School_59!K26</f>
        <v>L1</v>
      </c>
      <c r="H26" s="209" t="str">
        <f>Data_School_60!K26</f>
        <v>L1</v>
      </c>
      <c r="I26" s="209" t="str">
        <f>Data_School_61!K26</f>
        <v>L1</v>
      </c>
      <c r="J26" s="243" t="str">
        <f>Data_School_62!K26</f>
        <v>L1</v>
      </c>
    </row>
    <row r="27" spans="1:10" s="5" customFormat="1" ht="18.75" customHeight="1" x14ac:dyDescent="0.95">
      <c r="A27" s="17"/>
      <c r="B27" s="211" t="s">
        <v>15</v>
      </c>
      <c r="C27" s="251">
        <f>Data_School_59!H27</f>
        <v>44.07846715328467</v>
      </c>
      <c r="D27" s="251">
        <f>Data_School_60!H27</f>
        <v>42.643598615916957</v>
      </c>
      <c r="E27" s="251">
        <f>Data_School_61!H27</f>
        <v>40.913645741231946</v>
      </c>
      <c r="F27" s="251">
        <f>Data_School_62!H27</f>
        <v>42.00060350030175</v>
      </c>
      <c r="G27" s="209" t="str">
        <f>Data_School_59!K27</f>
        <v>L1</v>
      </c>
      <c r="H27" s="209" t="str">
        <f>Data_School_60!K27</f>
        <v>L1</v>
      </c>
      <c r="I27" s="209" t="str">
        <f>Data_School_61!K27</f>
        <v>L1</v>
      </c>
      <c r="J27" s="243" t="str">
        <f>Data_School_62!K27</f>
        <v>L1</v>
      </c>
    </row>
    <row r="28" spans="1:10" s="5" customFormat="1" ht="18.75" customHeight="1" x14ac:dyDescent="0.95">
      <c r="A28" s="17"/>
      <c r="B28" s="211" t="s">
        <v>16</v>
      </c>
      <c r="C28" s="251">
        <f>Data_School_59!H28</f>
        <v>35.036796536796544</v>
      </c>
      <c r="D28" s="251">
        <f>Data_School_60!H28</f>
        <v>25.345966121159918</v>
      </c>
      <c r="E28" s="251">
        <f>Data_School_61!H28</f>
        <v>0</v>
      </c>
      <c r="F28" s="251">
        <f>Data_School_62!H28</f>
        <v>0</v>
      </c>
      <c r="G28" s="209" t="str">
        <f>Data_School_59!K28</f>
        <v>L1</v>
      </c>
      <c r="H28" s="209" t="str">
        <f>Data_School_60!K28</f>
        <v>L1</v>
      </c>
      <c r="I28" s="209">
        <f>Data_School_61!K28</f>
        <v>0</v>
      </c>
      <c r="J28" s="243">
        <f>Data_School_62!K28</f>
        <v>0</v>
      </c>
    </row>
    <row r="29" spans="1:10" s="5" customFormat="1" ht="18.75" customHeight="1" x14ac:dyDescent="0.95">
      <c r="A29" s="17"/>
      <c r="B29" s="211" t="s">
        <v>17</v>
      </c>
      <c r="C29" s="251">
        <f>Data_School_59!H29</f>
        <v>47.160258850399693</v>
      </c>
      <c r="D29" s="251">
        <f>Data_School_60!H29</f>
        <v>29.494923857868017</v>
      </c>
      <c r="E29" s="251">
        <f>Data_School_61!H29</f>
        <v>40.342205323193916</v>
      </c>
      <c r="F29" s="251">
        <f>Data_School_62!H29</f>
        <v>37.109229816229607</v>
      </c>
      <c r="G29" s="209" t="str">
        <f>Data_School_59!K29</f>
        <v>L1</v>
      </c>
      <c r="H29" s="209" t="str">
        <f>Data_School_60!K29</f>
        <v>L1</v>
      </c>
      <c r="I29" s="209" t="str">
        <f>Data_School_61!K29</f>
        <v>L1</v>
      </c>
      <c r="J29" s="243" t="str">
        <f>Data_School_62!K29</f>
        <v>L1</v>
      </c>
    </row>
    <row r="30" spans="1:10" s="5" customFormat="1" ht="18.75" customHeight="1" x14ac:dyDescent="0.95">
      <c r="A30" s="17"/>
      <c r="B30" s="211" t="s">
        <v>18</v>
      </c>
      <c r="C30" s="251">
        <f>Data_School_59!H30</f>
        <v>42.98383666524883</v>
      </c>
      <c r="D30" s="251">
        <f>Data_School_60!H30</f>
        <v>46.721809588116137</v>
      </c>
      <c r="E30" s="251">
        <f>Data_School_61!H30</f>
        <v>41.897362502555715</v>
      </c>
      <c r="F30" s="251">
        <f>Data_School_62!H30</f>
        <v>0</v>
      </c>
      <c r="G30" s="209" t="str">
        <f>Data_School_59!K30</f>
        <v>L1</v>
      </c>
      <c r="H30" s="209" t="str">
        <f>Data_School_60!K30</f>
        <v>L1</v>
      </c>
      <c r="I30" s="209" t="str">
        <f>Data_School_61!K30</f>
        <v>L1</v>
      </c>
      <c r="J30" s="243">
        <f>Data_School_62!K30</f>
        <v>0</v>
      </c>
    </row>
    <row r="31" spans="1:10" s="109" customFormat="1" ht="21" customHeight="1" x14ac:dyDescent="0.95">
      <c r="A31" s="108"/>
      <c r="B31" s="211" t="s">
        <v>19</v>
      </c>
      <c r="C31" s="251">
        <f>Data_School_59!H31</f>
        <v>13.376623376623378</v>
      </c>
      <c r="D31" s="251">
        <f>Data_School_60!H31</f>
        <v>31.0049191848208</v>
      </c>
      <c r="E31" s="251">
        <f>Data_School_61!H31</f>
        <v>34.178330741316742</v>
      </c>
      <c r="F31" s="251">
        <f>Data_School_62!H31</f>
        <v>44.926674593737616</v>
      </c>
      <c r="G31" s="209" t="str">
        <f>Data_School_59!K31</f>
        <v>L1</v>
      </c>
      <c r="H31" s="209" t="str">
        <f>Data_School_60!K31</f>
        <v>L1</v>
      </c>
      <c r="I31" s="209" t="str">
        <f>Data_School_61!K31</f>
        <v>L1</v>
      </c>
      <c r="J31" s="243" t="str">
        <f>Data_School_62!K31</f>
        <v>L1</v>
      </c>
    </row>
    <row r="32" spans="1:10" s="5" customFormat="1" ht="21" customHeight="1" x14ac:dyDescent="0.95">
      <c r="A32" s="17"/>
      <c r="B32" s="211" t="s">
        <v>20</v>
      </c>
      <c r="C32" s="251">
        <f>Data_School_59!H32</f>
        <v>37.17055062899567</v>
      </c>
      <c r="D32" s="251">
        <f>Data_School_60!H32</f>
        <v>35.887216451134201</v>
      </c>
      <c r="E32" s="251">
        <f>Data_School_61!H32</f>
        <v>29.55409171522675</v>
      </c>
      <c r="F32" s="251">
        <f>Data_School_62!H32</f>
        <v>42.929571489181164</v>
      </c>
      <c r="G32" s="209" t="str">
        <f>Data_School_59!K32</f>
        <v>L1</v>
      </c>
      <c r="H32" s="209" t="str">
        <f>Data_School_60!K32</f>
        <v>L1</v>
      </c>
      <c r="I32" s="209" t="str">
        <f>Data_School_61!K32</f>
        <v>L1</v>
      </c>
      <c r="J32" s="243" t="str">
        <f>Data_School_62!K32</f>
        <v>L1</v>
      </c>
    </row>
    <row r="33" spans="1:11" s="5" customFormat="1" ht="21" customHeight="1" thickBot="1" x14ac:dyDescent="1">
      <c r="A33" s="17"/>
      <c r="B33" s="214" t="s">
        <v>80</v>
      </c>
      <c r="C33" s="252">
        <f>Data_School_59!H33</f>
        <v>0</v>
      </c>
      <c r="D33" s="252">
        <f>Data_School_60!H33</f>
        <v>0</v>
      </c>
      <c r="E33" s="252">
        <f>Data_School_61!H33</f>
        <v>39.626591230551625</v>
      </c>
      <c r="F33" s="252">
        <f>Data_School_62!H33</f>
        <v>33.7434554973822</v>
      </c>
      <c r="G33" s="209">
        <f>Data_School_59!K33</f>
        <v>0</v>
      </c>
      <c r="H33" s="209">
        <f>Data_School_60!K33</f>
        <v>0</v>
      </c>
      <c r="I33" s="247" t="str">
        <f>Data_School_61!K33</f>
        <v>L1</v>
      </c>
      <c r="J33" s="248" t="str">
        <f>Data_School_62!K33</f>
        <v>L1</v>
      </c>
    </row>
    <row r="34" spans="1:11" s="5" customFormat="1" ht="21" customHeight="1" thickBot="1" x14ac:dyDescent="1">
      <c r="A34" s="17"/>
      <c r="B34" s="386" t="s">
        <v>3</v>
      </c>
      <c r="C34" s="387">
        <f>Data_School_59!H34</f>
        <v>13.780590717299575</v>
      </c>
      <c r="D34" s="387">
        <f>Data_School_60!H34</f>
        <v>14.189548272807791</v>
      </c>
      <c r="E34" s="387">
        <f>Data_School_61!H34</f>
        <v>16.653322658126505</v>
      </c>
      <c r="F34" s="387">
        <f>Data_School_62!H34</f>
        <v>23.76659678546471</v>
      </c>
      <c r="G34" s="374" t="str">
        <f>Data_School_59!K34</f>
        <v>L1</v>
      </c>
      <c r="H34" s="374" t="str">
        <f>Data_School_60!K34</f>
        <v>L1</v>
      </c>
      <c r="I34" s="374" t="str">
        <f>Data_School_61!K34</f>
        <v>L1</v>
      </c>
      <c r="J34" s="375" t="str">
        <f>Data_School_62!K34</f>
        <v>L1</v>
      </c>
    </row>
    <row r="35" spans="1:11" s="5" customFormat="1" ht="21" customHeight="1" x14ac:dyDescent="0.95">
      <c r="A35" s="17"/>
      <c r="B35" s="384" t="s">
        <v>21</v>
      </c>
      <c r="C35" s="385">
        <f>Data_School_59!H35</f>
        <v>37.778164116828933</v>
      </c>
      <c r="D35" s="385">
        <f>Data_School_60!H35</f>
        <v>29.741626794258373</v>
      </c>
      <c r="E35" s="385">
        <f>Data_School_61!H35</f>
        <v>31.910828025477709</v>
      </c>
      <c r="F35" s="385">
        <f>Data_School_62!H35</f>
        <v>35.077138849929874</v>
      </c>
      <c r="G35" s="370" t="str">
        <f>Data_School_59!K35</f>
        <v>L1</v>
      </c>
      <c r="H35" s="370" t="str">
        <f>Data_School_60!K35</f>
        <v>L1</v>
      </c>
      <c r="I35" s="370" t="str">
        <f>Data_School_61!K35</f>
        <v>L1</v>
      </c>
      <c r="J35" s="371" t="str">
        <f>Data_School_62!K35</f>
        <v>L1</v>
      </c>
    </row>
    <row r="36" spans="1:11" s="5" customFormat="1" ht="21" customHeight="1" x14ac:dyDescent="0.95">
      <c r="A36" s="17"/>
      <c r="B36" s="212" t="s">
        <v>22</v>
      </c>
      <c r="C36" s="208">
        <f>Data_School_59!H36</f>
        <v>39.988266353769433</v>
      </c>
      <c r="D36" s="208">
        <f>Data_School_60!H36</f>
        <v>32.047244094488192</v>
      </c>
      <c r="E36" s="208">
        <f>Data_School_61!H36</f>
        <v>34.056113612746799</v>
      </c>
      <c r="F36" s="208">
        <f>Data_School_62!H36</f>
        <v>36.516694963214491</v>
      </c>
      <c r="G36" s="209" t="str">
        <f>Data_School_59!K36</f>
        <v>L1</v>
      </c>
      <c r="H36" s="209" t="str">
        <f>Data_School_60!K36</f>
        <v>L1</v>
      </c>
      <c r="I36" s="209" t="str">
        <f>Data_School_61!K36</f>
        <v>L1</v>
      </c>
      <c r="J36" s="243" t="str">
        <f>Data_School_62!K36</f>
        <v>L1</v>
      </c>
    </row>
    <row r="37" spans="1:11" s="5" customFormat="1" ht="21" customHeight="1" x14ac:dyDescent="0.95">
      <c r="A37" s="17"/>
      <c r="B37" s="212" t="s">
        <v>36</v>
      </c>
      <c r="C37" s="208">
        <f>Data_School_59!H37</f>
        <v>44.159393661001374</v>
      </c>
      <c r="D37" s="208">
        <f>Data_School_60!H37</f>
        <v>32.862393751435789</v>
      </c>
      <c r="E37" s="208">
        <f>Data_School_61!H37</f>
        <v>28.203249442497608</v>
      </c>
      <c r="F37" s="208">
        <f>Data_School_62!H37</f>
        <v>39.531531531531527</v>
      </c>
      <c r="G37" s="209" t="str">
        <f>Data_School_59!K37</f>
        <v>L1</v>
      </c>
      <c r="H37" s="209" t="str">
        <f>Data_School_60!K37</f>
        <v>L1</v>
      </c>
      <c r="I37" s="209" t="str">
        <f>Data_School_61!K37</f>
        <v>L1</v>
      </c>
      <c r="J37" s="243" t="str">
        <f>Data_School_62!K37</f>
        <v>L1</v>
      </c>
    </row>
    <row r="38" spans="1:11" s="5" customFormat="1" ht="21" customHeight="1" x14ac:dyDescent="0.95">
      <c r="A38" s="17"/>
      <c r="B38" s="212" t="s">
        <v>23</v>
      </c>
      <c r="C38" s="208">
        <f>Data_School_59!H38</f>
        <v>29.27780706378492</v>
      </c>
      <c r="D38" s="208">
        <f>Data_School_60!H38</f>
        <v>41.306542810985462</v>
      </c>
      <c r="E38" s="208">
        <f>Data_School_61!H38</f>
        <v>34.821506312581626</v>
      </c>
      <c r="F38" s="208">
        <f>Data_School_62!H38</f>
        <v>40.049999999999997</v>
      </c>
      <c r="G38" s="209" t="str">
        <f>Data_School_59!K38</f>
        <v>L1</v>
      </c>
      <c r="H38" s="209" t="str">
        <f>Data_School_60!K38</f>
        <v>L1</v>
      </c>
      <c r="I38" s="209" t="str">
        <f>Data_School_61!K38</f>
        <v>L1</v>
      </c>
      <c r="J38" s="243" t="str">
        <f>Data_School_62!K38</f>
        <v>L1</v>
      </c>
    </row>
    <row r="39" spans="1:11" s="5" customFormat="1" ht="21" customHeight="1" x14ac:dyDescent="0.95">
      <c r="A39" s="17"/>
      <c r="B39" s="212" t="s">
        <v>24</v>
      </c>
      <c r="C39" s="208">
        <f>Data_School_59!H39</f>
        <v>33.789592760180994</v>
      </c>
      <c r="D39" s="208">
        <f>Data_School_60!H39</f>
        <v>31.579664094416707</v>
      </c>
      <c r="E39" s="208">
        <f>Data_School_61!H39</f>
        <v>30.845616757176106</v>
      </c>
      <c r="F39" s="208">
        <f>Data_School_62!H39</f>
        <v>38.729641693811075</v>
      </c>
      <c r="G39" s="209" t="str">
        <f>Data_School_59!K39</f>
        <v>L1</v>
      </c>
      <c r="H39" s="209" t="str">
        <f>Data_School_60!K39</f>
        <v>L1</v>
      </c>
      <c r="I39" s="209" t="str">
        <f>Data_School_61!K39</f>
        <v>L1</v>
      </c>
      <c r="J39" s="243" t="str">
        <f>Data_School_62!K39</f>
        <v>L1</v>
      </c>
    </row>
    <row r="40" spans="1:11" s="5" customFormat="1" ht="21" customHeight="1" x14ac:dyDescent="0.95">
      <c r="A40" s="17"/>
      <c r="B40" s="212" t="s">
        <v>25</v>
      </c>
      <c r="C40" s="208">
        <f>Data_School_59!H40</f>
        <v>34.995881383855021</v>
      </c>
      <c r="D40" s="208">
        <f>Data_School_60!H40</f>
        <v>41.718241042345277</v>
      </c>
      <c r="E40" s="208">
        <f>Data_School_61!H40</f>
        <v>39.380093131548307</v>
      </c>
      <c r="F40" s="208">
        <f>Data_School_62!H40</f>
        <v>36.495923060840475</v>
      </c>
      <c r="G40" s="209" t="str">
        <f>Data_School_59!K40</f>
        <v>L1</v>
      </c>
      <c r="H40" s="209" t="str">
        <f>Data_School_60!K40</f>
        <v>L1</v>
      </c>
      <c r="I40" s="209" t="str">
        <f>Data_School_61!K40</f>
        <v>L1</v>
      </c>
      <c r="J40" s="243" t="str">
        <f>Data_School_62!K40</f>
        <v>L1</v>
      </c>
    </row>
    <row r="41" spans="1:11" s="5" customFormat="1" ht="21" customHeight="1" x14ac:dyDescent="0.95">
      <c r="A41" s="17"/>
      <c r="B41" s="212" t="s">
        <v>26</v>
      </c>
      <c r="C41" s="208">
        <f>Data_School_59!H41</f>
        <v>33.83968113374668</v>
      </c>
      <c r="D41" s="208">
        <f>Data_School_60!H41</f>
        <v>39.486569194151649</v>
      </c>
      <c r="E41" s="208">
        <f>Data_School_61!H41</f>
        <v>38.608262525637272</v>
      </c>
      <c r="F41" s="208">
        <f>Data_School_62!H41</f>
        <v>39.615274188917596</v>
      </c>
      <c r="G41" s="209" t="str">
        <f>Data_School_59!K41</f>
        <v>L1</v>
      </c>
      <c r="H41" s="209" t="str">
        <f>Data_School_60!K41</f>
        <v>L1</v>
      </c>
      <c r="I41" s="209" t="str">
        <f>Data_School_61!K41</f>
        <v>L1</v>
      </c>
      <c r="J41" s="243" t="str">
        <f>Data_School_62!K41</f>
        <v>L1</v>
      </c>
    </row>
    <row r="42" spans="1:11" s="5" customFormat="1" ht="21" customHeight="1" x14ac:dyDescent="0.95">
      <c r="A42" s="17"/>
      <c r="B42" s="212" t="s">
        <v>27</v>
      </c>
      <c r="C42" s="208">
        <f>Data_School_59!H42</f>
        <v>42.408637873754152</v>
      </c>
      <c r="D42" s="208">
        <f>Data_School_60!H42</f>
        <v>32.951420714940419</v>
      </c>
      <c r="E42" s="208">
        <f>Data_School_61!H42</f>
        <v>0</v>
      </c>
      <c r="F42" s="208">
        <f>Data_School_62!H42</f>
        <v>0</v>
      </c>
      <c r="G42" s="209" t="str">
        <f>Data_School_59!K42</f>
        <v>L1</v>
      </c>
      <c r="H42" s="209" t="str">
        <f>Data_School_60!K42</f>
        <v>L1</v>
      </c>
      <c r="I42" s="209">
        <f>Data_School_61!K42</f>
        <v>0</v>
      </c>
      <c r="J42" s="243">
        <f>Data_School_62!K42</f>
        <v>0</v>
      </c>
    </row>
    <row r="43" spans="1:11" s="5" customFormat="1" ht="21" customHeight="1" x14ac:dyDescent="0.95">
      <c r="A43" s="17"/>
      <c r="B43" s="212" t="s">
        <v>28</v>
      </c>
      <c r="C43" s="208">
        <f>Data_School_59!H43</f>
        <v>25.608286252354048</v>
      </c>
      <c r="D43" s="208">
        <f>Data_School_60!H43</f>
        <v>30.988037217545418</v>
      </c>
      <c r="E43" s="208">
        <f>Data_School_61!H43</f>
        <v>33.173193379087607</v>
      </c>
      <c r="F43" s="208">
        <f>Data_School_62!H43</f>
        <v>34.785926239932174</v>
      </c>
      <c r="G43" s="209" t="str">
        <f>Data_School_59!K43</f>
        <v>L1</v>
      </c>
      <c r="H43" s="209" t="str">
        <f>Data_School_60!K43</f>
        <v>L1</v>
      </c>
      <c r="I43" s="209" t="str">
        <f>Data_School_61!K43</f>
        <v>L1</v>
      </c>
      <c r="J43" s="243" t="str">
        <f>Data_School_62!K43</f>
        <v>L1</v>
      </c>
    </row>
    <row r="44" spans="1:11" s="5" customFormat="1" ht="21" customHeight="1" x14ac:dyDescent="0.95">
      <c r="A44" s="17"/>
      <c r="B44" s="212" t="s">
        <v>29</v>
      </c>
      <c r="C44" s="208">
        <f>Data_School_59!H44</f>
        <v>38.186903586706151</v>
      </c>
      <c r="D44" s="208">
        <f>Data_School_60!H44</f>
        <v>38.075471698113205</v>
      </c>
      <c r="E44" s="208">
        <f>Data_School_61!H44</f>
        <v>33.32681017612525</v>
      </c>
      <c r="F44" s="208">
        <f>Data_School_62!H44</f>
        <v>34.51289949942241</v>
      </c>
      <c r="G44" s="209" t="str">
        <f>Data_School_59!K44</f>
        <v>L1</v>
      </c>
      <c r="H44" s="209" t="str">
        <f>Data_School_60!K44</f>
        <v>L1</v>
      </c>
      <c r="I44" s="209" t="str">
        <f>Data_School_61!K44</f>
        <v>L1</v>
      </c>
      <c r="J44" s="243" t="str">
        <f>Data_School_62!K44</f>
        <v>L1</v>
      </c>
    </row>
    <row r="45" spans="1:11" s="19" customFormat="1" x14ac:dyDescent="0.95">
      <c r="A45" s="18"/>
      <c r="B45" s="212" t="s">
        <v>30</v>
      </c>
      <c r="C45" s="208">
        <f>Data_School_59!H45</f>
        <v>21.765975820379964</v>
      </c>
      <c r="D45" s="208">
        <f>Data_School_60!H45</f>
        <v>39.076806659099503</v>
      </c>
      <c r="E45" s="208">
        <f>Data_School_61!H45</f>
        <v>41.927877947295421</v>
      </c>
      <c r="F45" s="208">
        <f>Data_School_62!H45</f>
        <v>43.824647729814359</v>
      </c>
      <c r="G45" s="209" t="str">
        <f>Data_School_59!K45</f>
        <v>L1</v>
      </c>
      <c r="H45" s="209" t="str">
        <f>Data_School_60!K45</f>
        <v>L1</v>
      </c>
      <c r="I45" s="209" t="str">
        <f>Data_School_61!K45</f>
        <v>L1</v>
      </c>
      <c r="J45" s="243" t="str">
        <f>Data_School_62!K45</f>
        <v>L1</v>
      </c>
    </row>
    <row r="46" spans="1:11" x14ac:dyDescent="0.95">
      <c r="B46" s="212" t="s">
        <v>71</v>
      </c>
      <c r="C46" s="208">
        <f>Data_School_59!H46</f>
        <v>0</v>
      </c>
      <c r="D46" s="208">
        <f>Data_School_60!H46</f>
        <v>44.75808412351082</v>
      </c>
      <c r="E46" s="208">
        <f>Data_School_61!H46</f>
        <v>38.573446327683612</v>
      </c>
      <c r="F46" s="208">
        <f>Data_School_62!H46</f>
        <v>43.102931735501819</v>
      </c>
      <c r="G46" s="209">
        <f>Data_School_59!K46</f>
        <v>0</v>
      </c>
      <c r="H46" s="209" t="str">
        <f>Data_School_60!K46</f>
        <v>L1</v>
      </c>
      <c r="I46" s="209" t="str">
        <f>Data_School_61!K46</f>
        <v>L1</v>
      </c>
      <c r="J46" s="243" t="str">
        <f>Data_School_62!K46</f>
        <v>L1</v>
      </c>
    </row>
    <row r="47" spans="1:11" ht="23.65" thickBot="1" x14ac:dyDescent="1">
      <c r="B47" s="218" t="s">
        <v>80</v>
      </c>
      <c r="C47" s="250">
        <f>Data_School_59!H47</f>
        <v>0</v>
      </c>
      <c r="D47" s="250">
        <f>Data_School_60!H47</f>
        <v>0</v>
      </c>
      <c r="E47" s="250">
        <f>Data_School_61!H47</f>
        <v>41.31084629367804</v>
      </c>
      <c r="F47" s="250">
        <f>Data_School_62!H47</f>
        <v>35.237088492902444</v>
      </c>
      <c r="G47" s="244">
        <f>Data_School_59!K47</f>
        <v>0</v>
      </c>
      <c r="H47" s="244">
        <f>Data_School_60!K47</f>
        <v>0</v>
      </c>
      <c r="I47" s="244" t="str">
        <f>Data_School_61!K47</f>
        <v>L1</v>
      </c>
      <c r="J47" s="245" t="str">
        <f>Data_School_62!K47</f>
        <v>L1</v>
      </c>
    </row>
    <row r="48" spans="1:11" ht="23.65" thickBot="1" x14ac:dyDescent="1">
      <c r="F48" s="206" t="s">
        <v>54</v>
      </c>
      <c r="G48" s="193">
        <f>COUNTIF(G5:G46,"H1")</f>
        <v>0</v>
      </c>
      <c r="H48" s="207">
        <f>COUNTIF(H5:H46,"H1")</f>
        <v>0</v>
      </c>
      <c r="I48" s="207">
        <f>COUNTIF(I5:I46,"H1")</f>
        <v>0</v>
      </c>
      <c r="J48" s="207">
        <f>COUNTIF(J5:J46,"H1")</f>
        <v>0</v>
      </c>
      <c r="K48" s="191"/>
    </row>
    <row r="49" spans="5:11" ht="24" thickTop="1" thickBot="1" x14ac:dyDescent="1">
      <c r="F49" s="194" t="s">
        <v>55</v>
      </c>
      <c r="G49" s="195">
        <f>COUNTIF(G5:G46,"H2")</f>
        <v>0</v>
      </c>
      <c r="H49" s="195">
        <f>COUNTIF(H5:H46,"H2")</f>
        <v>0</v>
      </c>
      <c r="I49" s="195">
        <f>COUNTIF(I5:I46,"H2")</f>
        <v>0</v>
      </c>
      <c r="J49" s="195">
        <f>COUNTIF(J5:J46,"H2")</f>
        <v>0</v>
      </c>
      <c r="K49" s="191"/>
    </row>
    <row r="50" spans="5:11" ht="24" thickTop="1" thickBot="1" x14ac:dyDescent="1">
      <c r="F50" s="196" t="s">
        <v>56</v>
      </c>
      <c r="G50" s="197">
        <f>COUNTIF(G5:G46,"L1")</f>
        <v>39</v>
      </c>
      <c r="H50" s="197">
        <f>COUNTIF(H5:H46,"L1")</f>
        <v>39</v>
      </c>
      <c r="I50" s="197">
        <f>COUNTIF(I5:I46,"L1")</f>
        <v>38</v>
      </c>
      <c r="J50" s="197">
        <f>COUNTIF(J5:J46,"L1")</f>
        <v>37</v>
      </c>
      <c r="K50" s="191"/>
    </row>
    <row r="51" spans="5:11" ht="24" thickTop="1" thickBot="1" x14ac:dyDescent="1">
      <c r="E51" s="142"/>
      <c r="F51" s="231" t="s">
        <v>57</v>
      </c>
      <c r="G51" s="230">
        <f>COUNTIF(G5:G46,"L2")</f>
        <v>0</v>
      </c>
      <c r="H51" s="198">
        <f>COUNTIF(H5:H46,"L2")</f>
        <v>0</v>
      </c>
      <c r="I51" s="198">
        <f>COUNTIF(I5:I46,"L2")</f>
        <v>0</v>
      </c>
      <c r="J51" s="198">
        <f>COUNTIF(J5:J46,"L2")</f>
        <v>0</v>
      </c>
      <c r="K51" s="191"/>
    </row>
    <row r="52" spans="5:11" ht="23.65" thickTop="1" x14ac:dyDescent="0.95">
      <c r="E52" s="142"/>
      <c r="F52" s="142"/>
      <c r="J52" s="192"/>
    </row>
  </sheetData>
  <sheetProtection password="CC17" sheet="1" objects="1" scenarios="1" selectLockedCells="1" selectUnlockedCells="1"/>
  <mergeCells count="1">
    <mergeCell ref="D2:J2"/>
  </mergeCells>
  <conditionalFormatting sqref="J5:J47 G5:H47">
    <cfRule type="containsText" dxfId="407" priority="5" stopIfTrue="1" operator="containsText" text="L2">
      <formula>NOT(ISERROR(SEARCH("L2",G5)))</formula>
    </cfRule>
    <cfRule type="containsText" dxfId="406" priority="6" stopIfTrue="1" operator="containsText" text="L1">
      <formula>NOT(ISERROR(SEARCH("L1",G5)))</formula>
    </cfRule>
    <cfRule type="containsText" dxfId="405" priority="7" stopIfTrue="1" operator="containsText" text="H2">
      <formula>NOT(ISERROR(SEARCH("H2",G5)))</formula>
    </cfRule>
    <cfRule type="containsText" dxfId="404" priority="8" stopIfTrue="1" operator="containsText" text="H1">
      <formula>NOT(ISERROR(SEARCH("H1",G5)))</formula>
    </cfRule>
  </conditionalFormatting>
  <conditionalFormatting sqref="I5:I47">
    <cfRule type="containsText" dxfId="403" priority="1" stopIfTrue="1" operator="containsText" text="L2">
      <formula>NOT(ISERROR(SEARCH("L2",I5)))</formula>
    </cfRule>
    <cfRule type="containsText" dxfId="402" priority="2" stopIfTrue="1" operator="containsText" text="L1">
      <formula>NOT(ISERROR(SEARCH("L1",I5)))</formula>
    </cfRule>
    <cfRule type="containsText" dxfId="401" priority="3" stopIfTrue="1" operator="containsText" text="H2">
      <formula>NOT(ISERROR(SEARCH("H2",I5)))</formula>
    </cfRule>
    <cfRule type="containsText" dxfId="400" priority="4" stopIfTrue="1" operator="containsText" text="H1">
      <formula>NOT(ISERROR(SEARCH("H1",I5)))</formula>
    </cfRule>
  </conditionalFormatting>
  <pageMargins left="0.23622047244094491" right="0.23622047244094491" top="0.35433070866141736" bottom="0.35433070866141736" header="0.11811023622047245" footer="0.11811023622047245"/>
  <pageSetup paperSize="9" orientation="portrait" verticalDpi="0" r:id="rId1"/>
  <rowBreaks count="1" manualBreakCount="1">
    <brk id="3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6"/>
  <sheetViews>
    <sheetView zoomScaleNormal="100" workbookViewId="0">
      <selection activeCell="G17" sqref="G17"/>
    </sheetView>
  </sheetViews>
  <sheetFormatPr defaultColWidth="8.796875" defaultRowHeight="18.75" customHeight="1" x14ac:dyDescent="0.35"/>
  <cols>
    <col min="1" max="1" width="3.73046875" style="23" customWidth="1"/>
    <col min="2" max="2" width="22.33203125" style="24" customWidth="1"/>
    <col min="3" max="3" width="14.73046875" style="21" customWidth="1"/>
    <col min="4" max="4" width="14.73046875" style="77" customWidth="1"/>
    <col min="5" max="5" width="14.73046875" style="22" customWidth="1"/>
    <col min="6" max="6" width="22.33203125" style="22" customWidth="1"/>
    <col min="7" max="7" width="19.73046875" style="31" customWidth="1"/>
    <col min="8" max="16384" width="8.796875" style="24"/>
  </cols>
  <sheetData>
    <row r="1" spans="1:6" ht="8.25" customHeight="1" thickBot="1" x14ac:dyDescent="0.4"/>
    <row r="2" spans="1:6" s="26" customFormat="1" ht="27" customHeight="1" thickBot="1" x14ac:dyDescent="0.4">
      <c r="A2" s="25"/>
      <c r="B2" s="35" t="e">
        <f>#REF!</f>
        <v>#REF!</v>
      </c>
      <c r="C2" s="34" t="e">
        <f>#REF!</f>
        <v>#REF!</v>
      </c>
      <c r="D2" s="704" t="e">
        <f>#REF!</f>
        <v>#REF!</v>
      </c>
      <c r="E2" s="705"/>
      <c r="F2" s="706"/>
    </row>
    <row r="3" spans="1:6" ht="9" customHeight="1" thickBot="1" x14ac:dyDescent="0.4"/>
    <row r="4" spans="1:6" s="37" customFormat="1" ht="18.75" customHeight="1" x14ac:dyDescent="0.35">
      <c r="A4" s="36"/>
      <c r="B4" s="707" t="s">
        <v>45</v>
      </c>
      <c r="C4" s="709" t="s">
        <v>44</v>
      </c>
      <c r="D4" s="709" t="s">
        <v>41</v>
      </c>
      <c r="E4" s="711" t="e">
        <f>#REF!</f>
        <v>#REF!</v>
      </c>
      <c r="F4" s="20" t="s">
        <v>42</v>
      </c>
    </row>
    <row r="5" spans="1:6" s="28" customFormat="1" ht="18.75" customHeight="1" thickBot="1" x14ac:dyDescent="0.4">
      <c r="A5" s="27"/>
      <c r="B5" s="708"/>
      <c r="C5" s="710"/>
      <c r="D5" s="710"/>
      <c r="E5" s="712"/>
      <c r="F5" s="82" t="s">
        <v>43</v>
      </c>
    </row>
    <row r="6" spans="1:6" s="30" customFormat="1" ht="19.5" customHeight="1" x14ac:dyDescent="0.35">
      <c r="A6" s="29"/>
      <c r="B6" s="38" t="e">
        <f>#REF!</f>
        <v>#REF!</v>
      </c>
      <c r="C6" s="14" t="e">
        <f>#REF!</f>
        <v>#REF!</v>
      </c>
      <c r="D6" s="38" t="e">
        <f>#REF!</f>
        <v>#REF!</v>
      </c>
      <c r="E6" s="9" t="e">
        <f>#REF!</f>
        <v>#REF!</v>
      </c>
      <c r="F6" s="64" t="e">
        <f>#REF!</f>
        <v>#REF!</v>
      </c>
    </row>
    <row r="7" spans="1:6" s="30" customFormat="1" ht="19.5" customHeight="1" x14ac:dyDescent="0.35">
      <c r="A7" s="29"/>
      <c r="B7" s="39" t="e">
        <f>#REF!</f>
        <v>#REF!</v>
      </c>
      <c r="C7" s="79" t="e">
        <f>#REF!</f>
        <v>#REF!</v>
      </c>
      <c r="D7" s="39" t="e">
        <f>#REF!</f>
        <v>#REF!</v>
      </c>
      <c r="E7" s="10" t="e">
        <f>#REF!</f>
        <v>#REF!</v>
      </c>
      <c r="F7" s="65" t="e">
        <f>#REF!</f>
        <v>#REF!</v>
      </c>
    </row>
    <row r="8" spans="1:6" s="30" customFormat="1" ht="19.5" customHeight="1" x14ac:dyDescent="0.35">
      <c r="A8" s="29"/>
      <c r="B8" s="39" t="e">
        <f>#REF!</f>
        <v>#REF!</v>
      </c>
      <c r="C8" s="79" t="e">
        <f>#REF!</f>
        <v>#REF!</v>
      </c>
      <c r="D8" s="39" t="e">
        <f>#REF!</f>
        <v>#REF!</v>
      </c>
      <c r="E8" s="10" t="e">
        <f>#REF!</f>
        <v>#REF!</v>
      </c>
      <c r="F8" s="65" t="e">
        <f>#REF!</f>
        <v>#REF!</v>
      </c>
    </row>
    <row r="9" spans="1:6" s="30" customFormat="1" ht="19.5" customHeight="1" x14ac:dyDescent="0.35">
      <c r="A9" s="29"/>
      <c r="B9" s="39" t="e">
        <f>#REF!</f>
        <v>#REF!</v>
      </c>
      <c r="C9" s="79" t="e">
        <f>#REF!</f>
        <v>#REF!</v>
      </c>
      <c r="D9" s="39" t="e">
        <f>#REF!</f>
        <v>#REF!</v>
      </c>
      <c r="E9" s="10" t="e">
        <f>#REF!</f>
        <v>#REF!</v>
      </c>
      <c r="F9" s="65" t="e">
        <f>#REF!</f>
        <v>#REF!</v>
      </c>
    </row>
    <row r="10" spans="1:6" s="30" customFormat="1" ht="19.5" customHeight="1" x14ac:dyDescent="0.35">
      <c r="A10" s="29"/>
      <c r="B10" s="39" t="e">
        <f>#REF!</f>
        <v>#REF!</v>
      </c>
      <c r="C10" s="79" t="e">
        <f>#REF!</f>
        <v>#REF!</v>
      </c>
      <c r="D10" s="39" t="e">
        <f>#REF!</f>
        <v>#REF!</v>
      </c>
      <c r="E10" s="10" t="e">
        <f>#REF!</f>
        <v>#REF!</v>
      </c>
      <c r="F10" s="65" t="e">
        <f>#REF!</f>
        <v>#REF!</v>
      </c>
    </row>
    <row r="11" spans="1:6" s="30" customFormat="1" ht="19.5" customHeight="1" thickBot="1" x14ac:dyDescent="0.4">
      <c r="A11" s="29"/>
      <c r="B11" s="40" t="e">
        <f>#REF!</f>
        <v>#REF!</v>
      </c>
      <c r="C11" s="80" t="e">
        <f>#REF!</f>
        <v>#REF!</v>
      </c>
      <c r="D11" s="40" t="e">
        <f>#REF!</f>
        <v>#REF!</v>
      </c>
      <c r="E11" s="11" t="e">
        <f>#REF!</f>
        <v>#REF!</v>
      </c>
      <c r="F11" s="66" t="e">
        <f>#REF!</f>
        <v>#REF!</v>
      </c>
    </row>
    <row r="12" spans="1:6" s="30" customFormat="1" ht="19.5" customHeight="1" x14ac:dyDescent="0.35">
      <c r="A12" s="29"/>
      <c r="B12" s="41" t="e">
        <f>#REF!</f>
        <v>#REF!</v>
      </c>
      <c r="C12" s="15" t="e">
        <f>#REF!</f>
        <v>#REF!</v>
      </c>
      <c r="D12" s="41" t="e">
        <f>#REF!</f>
        <v>#REF!</v>
      </c>
      <c r="E12" s="12" t="e">
        <f>#REF!</f>
        <v>#REF!</v>
      </c>
      <c r="F12" s="67" t="e">
        <f>#REF!</f>
        <v>#REF!</v>
      </c>
    </row>
    <row r="13" spans="1:6" s="30" customFormat="1" ht="19.5" customHeight="1" x14ac:dyDescent="0.35">
      <c r="A13" s="29"/>
      <c r="B13" s="42" t="e">
        <f>#REF!</f>
        <v>#REF!</v>
      </c>
      <c r="C13" s="79" t="e">
        <f>#REF!</f>
        <v>#REF!</v>
      </c>
      <c r="D13" s="42" t="e">
        <f>#REF!</f>
        <v>#REF!</v>
      </c>
      <c r="E13" s="10" t="e">
        <f>#REF!</f>
        <v>#REF!</v>
      </c>
      <c r="F13" s="68" t="e">
        <f>#REF!</f>
        <v>#REF!</v>
      </c>
    </row>
    <row r="14" spans="1:6" s="30" customFormat="1" ht="19.5" customHeight="1" x14ac:dyDescent="0.35">
      <c r="A14" s="29"/>
      <c r="B14" s="42" t="e">
        <f>#REF!</f>
        <v>#REF!</v>
      </c>
      <c r="C14" s="79" t="e">
        <f>#REF!</f>
        <v>#REF!</v>
      </c>
      <c r="D14" s="42" t="e">
        <f>#REF!</f>
        <v>#REF!</v>
      </c>
      <c r="E14" s="10" t="e">
        <f>#REF!</f>
        <v>#REF!</v>
      </c>
      <c r="F14" s="68" t="e">
        <f>#REF!</f>
        <v>#REF!</v>
      </c>
    </row>
    <row r="15" spans="1:6" s="30" customFormat="1" ht="19.5" customHeight="1" x14ac:dyDescent="0.35">
      <c r="A15" s="29"/>
      <c r="B15" s="42" t="e">
        <f>#REF!</f>
        <v>#REF!</v>
      </c>
      <c r="C15" s="79" t="e">
        <f>#REF!</f>
        <v>#REF!</v>
      </c>
      <c r="D15" s="42" t="e">
        <f>#REF!</f>
        <v>#REF!</v>
      </c>
      <c r="E15" s="10" t="e">
        <f>#REF!</f>
        <v>#REF!</v>
      </c>
      <c r="F15" s="68" t="e">
        <f>#REF!</f>
        <v>#REF!</v>
      </c>
    </row>
    <row r="16" spans="1:6" s="30" customFormat="1" ht="19.5" customHeight="1" x14ac:dyDescent="0.35">
      <c r="A16" s="29"/>
      <c r="B16" s="42" t="e">
        <f>#REF!</f>
        <v>#REF!</v>
      </c>
      <c r="C16" s="79" t="e">
        <f>#REF!</f>
        <v>#REF!</v>
      </c>
      <c r="D16" s="42" t="e">
        <f>#REF!</f>
        <v>#REF!</v>
      </c>
      <c r="E16" s="10" t="e">
        <f>#REF!</f>
        <v>#REF!</v>
      </c>
      <c r="F16" s="68" t="e">
        <f>#REF!</f>
        <v>#REF!</v>
      </c>
    </row>
    <row r="17" spans="1:7" s="30" customFormat="1" ht="19.5" customHeight="1" x14ac:dyDescent="0.35">
      <c r="A17" s="29"/>
      <c r="B17" s="42" t="e">
        <f>#REF!</f>
        <v>#REF!</v>
      </c>
      <c r="C17" s="79" t="e">
        <f>#REF!</f>
        <v>#REF!</v>
      </c>
      <c r="D17" s="42" t="e">
        <f>#REF!</f>
        <v>#REF!</v>
      </c>
      <c r="E17" s="10" t="e">
        <f>#REF!</f>
        <v>#REF!</v>
      </c>
      <c r="F17" s="68" t="e">
        <f>#REF!</f>
        <v>#REF!</v>
      </c>
    </row>
    <row r="18" spans="1:7" s="30" customFormat="1" ht="19.5" customHeight="1" x14ac:dyDescent="0.35">
      <c r="A18" s="29"/>
      <c r="B18" s="42" t="e">
        <f>#REF!</f>
        <v>#REF!</v>
      </c>
      <c r="C18" s="79" t="e">
        <f>#REF!</f>
        <v>#REF!</v>
      </c>
      <c r="D18" s="42" t="e">
        <f>#REF!</f>
        <v>#REF!</v>
      </c>
      <c r="E18" s="10" t="e">
        <f>#REF!</f>
        <v>#REF!</v>
      </c>
      <c r="F18" s="68" t="e">
        <f>#REF!</f>
        <v>#REF!</v>
      </c>
    </row>
    <row r="19" spans="1:7" s="30" customFormat="1" ht="19.5" customHeight="1" x14ac:dyDescent="0.35">
      <c r="A19" s="29"/>
      <c r="B19" s="42" t="e">
        <f>#REF!</f>
        <v>#REF!</v>
      </c>
      <c r="C19" s="79" t="e">
        <f>#REF!</f>
        <v>#REF!</v>
      </c>
      <c r="D19" s="42" t="e">
        <f>#REF!</f>
        <v>#REF!</v>
      </c>
      <c r="E19" s="10" t="e">
        <f>#REF!</f>
        <v>#REF!</v>
      </c>
      <c r="F19" s="68" t="e">
        <f>#REF!</f>
        <v>#REF!</v>
      </c>
    </row>
    <row r="20" spans="1:7" s="30" customFormat="1" ht="19.5" customHeight="1" x14ac:dyDescent="0.35">
      <c r="A20" s="29"/>
      <c r="B20" s="42" t="e">
        <f>#REF!</f>
        <v>#REF!</v>
      </c>
      <c r="C20" s="79" t="e">
        <f>#REF!</f>
        <v>#REF!</v>
      </c>
      <c r="D20" s="42" t="e">
        <f>#REF!</f>
        <v>#REF!</v>
      </c>
      <c r="E20" s="10" t="e">
        <f>#REF!</f>
        <v>#REF!</v>
      </c>
      <c r="F20" s="68" t="e">
        <f>#REF!</f>
        <v>#REF!</v>
      </c>
    </row>
    <row r="21" spans="1:7" s="30" customFormat="1" ht="19.5" customHeight="1" x14ac:dyDescent="0.35">
      <c r="A21" s="29"/>
      <c r="B21" s="42" t="e">
        <f>#REF!</f>
        <v>#REF!</v>
      </c>
      <c r="C21" s="79" t="e">
        <f>#REF!</f>
        <v>#REF!</v>
      </c>
      <c r="D21" s="42" t="e">
        <f>#REF!</f>
        <v>#REF!</v>
      </c>
      <c r="E21" s="10" t="e">
        <f>#REF!</f>
        <v>#REF!</v>
      </c>
      <c r="F21" s="68" t="e">
        <f>#REF!</f>
        <v>#REF!</v>
      </c>
    </row>
    <row r="22" spans="1:7" s="30" customFormat="1" ht="19.5" customHeight="1" x14ac:dyDescent="0.35">
      <c r="A22" s="29"/>
      <c r="B22" s="42" t="e">
        <f>#REF!</f>
        <v>#REF!</v>
      </c>
      <c r="C22" s="79" t="e">
        <f>#REF!</f>
        <v>#REF!</v>
      </c>
      <c r="D22" s="42" t="e">
        <f>#REF!</f>
        <v>#REF!</v>
      </c>
      <c r="E22" s="10" t="e">
        <f>#REF!</f>
        <v>#REF!</v>
      </c>
      <c r="F22" s="68" t="e">
        <f>#REF!</f>
        <v>#REF!</v>
      </c>
    </row>
    <row r="23" spans="1:7" s="30" customFormat="1" ht="19.5" customHeight="1" thickBot="1" x14ac:dyDescent="0.4">
      <c r="A23" s="29"/>
      <c r="B23" s="43" t="e">
        <f>#REF!</f>
        <v>#REF!</v>
      </c>
      <c r="C23" s="81" t="e">
        <f>#REF!</f>
        <v>#REF!</v>
      </c>
      <c r="D23" s="43" t="e">
        <f>#REF!</f>
        <v>#REF!</v>
      </c>
      <c r="E23" s="13" t="e">
        <f>#REF!</f>
        <v>#REF!</v>
      </c>
      <c r="F23" s="69" t="e">
        <f>#REF!</f>
        <v>#REF!</v>
      </c>
    </row>
    <row r="24" spans="1:7" s="30" customFormat="1" ht="19.5" customHeight="1" x14ac:dyDescent="0.35">
      <c r="A24" s="29"/>
      <c r="B24" s="44" t="e">
        <f>#REF!</f>
        <v>#REF!</v>
      </c>
      <c r="C24" s="14" t="e">
        <f>#REF!</f>
        <v>#REF!</v>
      </c>
      <c r="D24" s="44" t="e">
        <f>#REF!</f>
        <v>#REF!</v>
      </c>
      <c r="E24" s="9" t="e">
        <f>#REF!</f>
        <v>#REF!</v>
      </c>
      <c r="F24" s="70" t="e">
        <f>#REF!</f>
        <v>#REF!</v>
      </c>
    </row>
    <row r="25" spans="1:7" ht="19.5" customHeight="1" x14ac:dyDescent="0.35">
      <c r="A25" s="29"/>
      <c r="B25" s="45" t="e">
        <f>#REF!</f>
        <v>#REF!</v>
      </c>
      <c r="C25" s="79" t="e">
        <f>#REF!</f>
        <v>#REF!</v>
      </c>
      <c r="D25" s="45" t="e">
        <f>#REF!</f>
        <v>#REF!</v>
      </c>
      <c r="E25" s="10" t="e">
        <f>#REF!</f>
        <v>#REF!</v>
      </c>
      <c r="F25" s="71" t="e">
        <f>#REF!</f>
        <v>#REF!</v>
      </c>
      <c r="G25" s="24"/>
    </row>
    <row r="26" spans="1:7" ht="19.5" customHeight="1" x14ac:dyDescent="0.35">
      <c r="A26" s="29"/>
      <c r="B26" s="45" t="e">
        <f>#REF!</f>
        <v>#REF!</v>
      </c>
      <c r="C26" s="79" t="e">
        <f>#REF!</f>
        <v>#REF!</v>
      </c>
      <c r="D26" s="45" t="e">
        <f>#REF!</f>
        <v>#REF!</v>
      </c>
      <c r="E26" s="10" t="e">
        <f>#REF!</f>
        <v>#REF!</v>
      </c>
      <c r="F26" s="71" t="e">
        <f>#REF!</f>
        <v>#REF!</v>
      </c>
      <c r="G26" s="24"/>
    </row>
    <row r="27" spans="1:7" ht="19.5" customHeight="1" x14ac:dyDescent="0.35">
      <c r="A27" s="29"/>
      <c r="B27" s="45" t="e">
        <f>#REF!</f>
        <v>#REF!</v>
      </c>
      <c r="C27" s="79" t="e">
        <f>#REF!</f>
        <v>#REF!</v>
      </c>
      <c r="D27" s="45" t="e">
        <f>#REF!</f>
        <v>#REF!</v>
      </c>
      <c r="E27" s="10" t="e">
        <f>#REF!</f>
        <v>#REF!</v>
      </c>
      <c r="F27" s="71" t="e">
        <f>#REF!</f>
        <v>#REF!</v>
      </c>
      <c r="G27" s="24"/>
    </row>
    <row r="28" spans="1:7" ht="19.5" customHeight="1" x14ac:dyDescent="0.35">
      <c r="A28" s="29"/>
      <c r="B28" s="45" t="e">
        <f>#REF!</f>
        <v>#REF!</v>
      </c>
      <c r="C28" s="79" t="e">
        <f>#REF!</f>
        <v>#REF!</v>
      </c>
      <c r="D28" s="45" t="e">
        <f>#REF!</f>
        <v>#REF!</v>
      </c>
      <c r="E28" s="10" t="e">
        <f>#REF!</f>
        <v>#REF!</v>
      </c>
      <c r="F28" s="71" t="e">
        <f>#REF!</f>
        <v>#REF!</v>
      </c>
      <c r="G28" s="24"/>
    </row>
    <row r="29" spans="1:7" ht="19.5" customHeight="1" x14ac:dyDescent="0.35">
      <c r="A29" s="29"/>
      <c r="B29" s="45" t="e">
        <f>#REF!</f>
        <v>#REF!</v>
      </c>
      <c r="C29" s="79" t="e">
        <f>#REF!</f>
        <v>#REF!</v>
      </c>
      <c r="D29" s="45" t="e">
        <f>#REF!</f>
        <v>#REF!</v>
      </c>
      <c r="E29" s="10" t="e">
        <f>#REF!</f>
        <v>#REF!</v>
      </c>
      <c r="F29" s="71" t="e">
        <f>#REF!</f>
        <v>#REF!</v>
      </c>
      <c r="G29" s="24"/>
    </row>
    <row r="30" spans="1:7" ht="19.5" customHeight="1" thickBot="1" x14ac:dyDescent="0.4">
      <c r="A30" s="29"/>
      <c r="B30" s="46" t="e">
        <f>#REF!</f>
        <v>#REF!</v>
      </c>
      <c r="C30" s="80" t="e">
        <f>#REF!</f>
        <v>#REF!</v>
      </c>
      <c r="D30" s="46" t="e">
        <f>#REF!</f>
        <v>#REF!</v>
      </c>
      <c r="E30" s="11" t="e">
        <f>#REF!</f>
        <v>#REF!</v>
      </c>
      <c r="F30" s="72" t="e">
        <f>#REF!</f>
        <v>#REF!</v>
      </c>
      <c r="G30" s="24"/>
    </row>
    <row r="31" spans="1:7" ht="19.5" customHeight="1" x14ac:dyDescent="0.35">
      <c r="A31" s="29"/>
      <c r="B31" s="47" t="e">
        <f>#REF!</f>
        <v>#REF!</v>
      </c>
      <c r="C31" s="15" t="e">
        <f>#REF!</f>
        <v>#REF!</v>
      </c>
      <c r="D31" s="47" t="e">
        <f>#REF!</f>
        <v>#REF!</v>
      </c>
      <c r="E31" s="12" t="e">
        <f>#REF!</f>
        <v>#REF!</v>
      </c>
      <c r="F31" s="73" t="e">
        <f>#REF!</f>
        <v>#REF!</v>
      </c>
      <c r="G31" s="24"/>
    </row>
    <row r="32" spans="1:7" ht="19.5" customHeight="1" x14ac:dyDescent="0.35">
      <c r="A32" s="29"/>
      <c r="B32" s="48" t="e">
        <f>#REF!</f>
        <v>#REF!</v>
      </c>
      <c r="C32" s="79" t="e">
        <f>#REF!</f>
        <v>#REF!</v>
      </c>
      <c r="D32" s="48" t="e">
        <f>#REF!</f>
        <v>#REF!</v>
      </c>
      <c r="E32" s="10" t="e">
        <f>#REF!</f>
        <v>#REF!</v>
      </c>
      <c r="F32" s="74" t="e">
        <f>#REF!</f>
        <v>#REF!</v>
      </c>
      <c r="G32" s="24"/>
    </row>
    <row r="33" spans="1:7" ht="19.5" customHeight="1" x14ac:dyDescent="0.35">
      <c r="A33" s="29"/>
      <c r="B33" s="48" t="e">
        <f>#REF!</f>
        <v>#REF!</v>
      </c>
      <c r="C33" s="79" t="e">
        <f>#REF!</f>
        <v>#REF!</v>
      </c>
      <c r="D33" s="48" t="e">
        <f>#REF!</f>
        <v>#REF!</v>
      </c>
      <c r="E33" s="10" t="e">
        <f>#REF!</f>
        <v>#REF!</v>
      </c>
      <c r="F33" s="74" t="e">
        <f>#REF!</f>
        <v>#REF!</v>
      </c>
      <c r="G33" s="24"/>
    </row>
    <row r="34" spans="1:7" ht="19.5" customHeight="1" x14ac:dyDescent="0.35">
      <c r="A34" s="29"/>
      <c r="B34" s="48" t="e">
        <f>#REF!</f>
        <v>#REF!</v>
      </c>
      <c r="C34" s="79" t="e">
        <f>#REF!</f>
        <v>#REF!</v>
      </c>
      <c r="D34" s="48" t="e">
        <f>#REF!</f>
        <v>#REF!</v>
      </c>
      <c r="E34" s="10" t="e">
        <f>#REF!</f>
        <v>#REF!</v>
      </c>
      <c r="F34" s="74" t="e">
        <f>#REF!</f>
        <v>#REF!</v>
      </c>
      <c r="G34" s="24"/>
    </row>
    <row r="35" spans="1:7" ht="19.5" customHeight="1" x14ac:dyDescent="0.35">
      <c r="A35" s="29"/>
      <c r="B35" s="48" t="e">
        <f>#REF!</f>
        <v>#REF!</v>
      </c>
      <c r="C35" s="79" t="e">
        <f>#REF!</f>
        <v>#REF!</v>
      </c>
      <c r="D35" s="48" t="e">
        <f>#REF!</f>
        <v>#REF!</v>
      </c>
      <c r="E35" s="10" t="e">
        <f>#REF!</f>
        <v>#REF!</v>
      </c>
      <c r="F35" s="74" t="e">
        <f>#REF!</f>
        <v>#REF!</v>
      </c>
      <c r="G35" s="24"/>
    </row>
    <row r="36" spans="1:7" ht="19.5" customHeight="1" x14ac:dyDescent="0.35">
      <c r="A36" s="29"/>
      <c r="B36" s="48" t="e">
        <f>#REF!</f>
        <v>#REF!</v>
      </c>
      <c r="C36" s="79" t="e">
        <f>#REF!</f>
        <v>#REF!</v>
      </c>
      <c r="D36" s="48" t="e">
        <f>#REF!</f>
        <v>#REF!</v>
      </c>
      <c r="E36" s="10" t="e">
        <f>#REF!</f>
        <v>#REF!</v>
      </c>
      <c r="F36" s="74" t="e">
        <f>#REF!</f>
        <v>#REF!</v>
      </c>
      <c r="G36" s="24"/>
    </row>
    <row r="37" spans="1:7" ht="19.5" customHeight="1" x14ac:dyDescent="0.35">
      <c r="A37" s="29"/>
      <c r="B37" s="48" t="e">
        <f>#REF!</f>
        <v>#REF!</v>
      </c>
      <c r="C37" s="79" t="e">
        <f>#REF!</f>
        <v>#REF!</v>
      </c>
      <c r="D37" s="48" t="e">
        <f>#REF!</f>
        <v>#REF!</v>
      </c>
      <c r="E37" s="10" t="e">
        <f>#REF!</f>
        <v>#REF!</v>
      </c>
      <c r="F37" s="74" t="e">
        <f>#REF!</f>
        <v>#REF!</v>
      </c>
      <c r="G37" s="24"/>
    </row>
    <row r="38" spans="1:7" ht="19.5" customHeight="1" x14ac:dyDescent="0.35">
      <c r="A38" s="29"/>
      <c r="B38" s="48" t="e">
        <f>#REF!</f>
        <v>#REF!</v>
      </c>
      <c r="C38" s="79" t="e">
        <f>#REF!</f>
        <v>#REF!</v>
      </c>
      <c r="D38" s="48" t="e">
        <f>#REF!</f>
        <v>#REF!</v>
      </c>
      <c r="E38" s="10" t="e">
        <f>#REF!</f>
        <v>#REF!</v>
      </c>
      <c r="F38" s="74" t="e">
        <f>#REF!</f>
        <v>#REF!</v>
      </c>
      <c r="G38" s="24"/>
    </row>
    <row r="39" spans="1:7" ht="19.5" customHeight="1" x14ac:dyDescent="0.35">
      <c r="A39" s="29"/>
      <c r="B39" s="48" t="e">
        <f>#REF!</f>
        <v>#REF!</v>
      </c>
      <c r="C39" s="79" t="e">
        <f>#REF!</f>
        <v>#REF!</v>
      </c>
      <c r="D39" s="48" t="e">
        <f>#REF!</f>
        <v>#REF!</v>
      </c>
      <c r="E39" s="10" t="e">
        <f>#REF!</f>
        <v>#REF!</v>
      </c>
      <c r="F39" s="74" t="e">
        <f>#REF!</f>
        <v>#REF!</v>
      </c>
      <c r="G39" s="24"/>
    </row>
    <row r="40" spans="1:7" ht="19.5" customHeight="1" x14ac:dyDescent="0.35">
      <c r="A40" s="29"/>
      <c r="B40" s="48" t="e">
        <f>#REF!</f>
        <v>#REF!</v>
      </c>
      <c r="C40" s="79" t="e">
        <f>#REF!</f>
        <v>#REF!</v>
      </c>
      <c r="D40" s="48" t="e">
        <f>#REF!</f>
        <v>#REF!</v>
      </c>
      <c r="E40" s="10" t="e">
        <f>#REF!</f>
        <v>#REF!</v>
      </c>
      <c r="F40" s="74" t="e">
        <f>#REF!</f>
        <v>#REF!</v>
      </c>
      <c r="G40" s="24"/>
    </row>
    <row r="41" spans="1:7" ht="19.5" customHeight="1" x14ac:dyDescent="0.35">
      <c r="A41" s="29"/>
      <c r="B41" s="48" t="e">
        <f>#REF!</f>
        <v>#REF!</v>
      </c>
      <c r="C41" s="79" t="e">
        <f>#REF!</f>
        <v>#REF!</v>
      </c>
      <c r="D41" s="48" t="e">
        <f>#REF!</f>
        <v>#REF!</v>
      </c>
      <c r="E41" s="10" t="e">
        <f>#REF!</f>
        <v>#REF!</v>
      </c>
      <c r="F41" s="74" t="e">
        <f>#REF!</f>
        <v>#REF!</v>
      </c>
      <c r="G41" s="24"/>
    </row>
    <row r="42" spans="1:7" ht="19.5" customHeight="1" x14ac:dyDescent="0.35">
      <c r="A42" s="29"/>
      <c r="B42" s="48" t="e">
        <f>#REF!</f>
        <v>#REF!</v>
      </c>
      <c r="C42" s="79" t="e">
        <f>#REF!</f>
        <v>#REF!</v>
      </c>
      <c r="D42" s="48" t="e">
        <f>#REF!</f>
        <v>#REF!</v>
      </c>
      <c r="E42" s="10" t="e">
        <f>#REF!</f>
        <v>#REF!</v>
      </c>
      <c r="F42" s="74" t="e">
        <f>#REF!</f>
        <v>#REF!</v>
      </c>
      <c r="G42" s="24"/>
    </row>
    <row r="43" spans="1:7" ht="19.5" customHeight="1" thickBot="1" x14ac:dyDescent="0.4">
      <c r="A43" s="29"/>
      <c r="B43" s="49" t="e">
        <f>#REF!</f>
        <v>#REF!</v>
      </c>
      <c r="C43" s="80" t="e">
        <f>#REF!</f>
        <v>#REF!</v>
      </c>
      <c r="D43" s="49" t="e">
        <f>#REF!</f>
        <v>#REF!</v>
      </c>
      <c r="E43" s="11" t="e">
        <f>#REF!</f>
        <v>#REF!</v>
      </c>
      <c r="F43" s="75" t="e">
        <f>#REF!</f>
        <v>#REF!</v>
      </c>
      <c r="G43" s="24"/>
    </row>
    <row r="44" spans="1:7" ht="21" customHeight="1" x14ac:dyDescent="0.35">
      <c r="A44" s="29"/>
      <c r="B44" s="50" t="e">
        <f>#REF!</f>
        <v>#REF!</v>
      </c>
      <c r="C44" s="14" t="e">
        <f>#REF!</f>
        <v>#REF!</v>
      </c>
      <c r="D44" s="50" t="e">
        <f>#REF!</f>
        <v>#REF!</v>
      </c>
      <c r="E44" s="9" t="e">
        <f>#REF!</f>
        <v>#REF!</v>
      </c>
      <c r="F44" s="50" t="e">
        <f>#REF!</f>
        <v>#REF!</v>
      </c>
      <c r="G44" s="24"/>
    </row>
    <row r="45" spans="1:7" ht="21" customHeight="1" x14ac:dyDescent="0.35">
      <c r="A45" s="29"/>
      <c r="B45" s="51" t="e">
        <f>#REF!</f>
        <v>#REF!</v>
      </c>
      <c r="C45" s="79" t="e">
        <f>#REF!</f>
        <v>#REF!</v>
      </c>
      <c r="D45" s="51" t="e">
        <f>#REF!</f>
        <v>#REF!</v>
      </c>
      <c r="E45" s="10" t="e">
        <f>#REF!</f>
        <v>#REF!</v>
      </c>
      <c r="F45" s="51" t="e">
        <f>#REF!</f>
        <v>#REF!</v>
      </c>
      <c r="G45" s="32"/>
    </row>
    <row r="46" spans="1:7" ht="21" customHeight="1" x14ac:dyDescent="0.35">
      <c r="A46" s="29"/>
      <c r="B46" s="51" t="e">
        <f>#REF!</f>
        <v>#REF!</v>
      </c>
      <c r="C46" s="79" t="e">
        <f>#REF!</f>
        <v>#REF!</v>
      </c>
      <c r="D46" s="51" t="e">
        <f>#REF!</f>
        <v>#REF!</v>
      </c>
      <c r="E46" s="10" t="e">
        <f>#REF!</f>
        <v>#REF!</v>
      </c>
      <c r="F46" s="51" t="e">
        <f>#REF!</f>
        <v>#REF!</v>
      </c>
      <c r="G46" s="32"/>
    </row>
    <row r="47" spans="1:7" ht="21" customHeight="1" x14ac:dyDescent="0.35">
      <c r="A47" s="29"/>
      <c r="B47" s="51" t="e">
        <f>#REF!</f>
        <v>#REF!</v>
      </c>
      <c r="C47" s="79" t="e">
        <f>#REF!</f>
        <v>#REF!</v>
      </c>
      <c r="D47" s="51" t="e">
        <f>#REF!</f>
        <v>#REF!</v>
      </c>
      <c r="E47" s="10" t="e">
        <f>#REF!</f>
        <v>#REF!</v>
      </c>
      <c r="F47" s="51" t="e">
        <f>#REF!</f>
        <v>#REF!</v>
      </c>
      <c r="G47" s="33"/>
    </row>
    <row r="48" spans="1:7" s="30" customFormat="1" ht="21" customHeight="1" x14ac:dyDescent="0.35">
      <c r="A48" s="29"/>
      <c r="B48" s="51" t="e">
        <f>#REF!</f>
        <v>#REF!</v>
      </c>
      <c r="C48" s="79" t="e">
        <f>#REF!</f>
        <v>#REF!</v>
      </c>
      <c r="D48" s="51" t="e">
        <f>#REF!</f>
        <v>#REF!</v>
      </c>
      <c r="E48" s="10" t="e">
        <f>#REF!</f>
        <v>#REF!</v>
      </c>
      <c r="F48" s="51" t="e">
        <f>#REF!</f>
        <v>#REF!</v>
      </c>
      <c r="G48" s="33"/>
    </row>
    <row r="49" spans="1:7" s="30" customFormat="1" ht="21" customHeight="1" x14ac:dyDescent="0.35">
      <c r="A49" s="29"/>
      <c r="B49" s="51" t="e">
        <f>#REF!</f>
        <v>#REF!</v>
      </c>
      <c r="C49" s="79" t="e">
        <f>#REF!</f>
        <v>#REF!</v>
      </c>
      <c r="D49" s="51" t="e">
        <f>#REF!</f>
        <v>#REF!</v>
      </c>
      <c r="E49" s="10" t="e">
        <f>#REF!</f>
        <v>#REF!</v>
      </c>
      <c r="F49" s="51" t="e">
        <f>#REF!</f>
        <v>#REF!</v>
      </c>
      <c r="G49" s="33"/>
    </row>
    <row r="50" spans="1:7" s="30" customFormat="1" ht="21" customHeight="1" x14ac:dyDescent="0.35">
      <c r="A50" s="29"/>
      <c r="B50" s="51" t="e">
        <f>#REF!</f>
        <v>#REF!</v>
      </c>
      <c r="C50" s="79" t="e">
        <f>#REF!</f>
        <v>#REF!</v>
      </c>
      <c r="D50" s="51" t="e">
        <f>#REF!</f>
        <v>#REF!</v>
      </c>
      <c r="E50" s="10" t="e">
        <f>#REF!</f>
        <v>#REF!</v>
      </c>
      <c r="F50" s="51" t="e">
        <f>#REF!</f>
        <v>#REF!</v>
      </c>
      <c r="G50" s="33"/>
    </row>
    <row r="51" spans="1:7" s="30" customFormat="1" ht="21" customHeight="1" x14ac:dyDescent="0.35">
      <c r="A51" s="29"/>
      <c r="B51" s="51" t="e">
        <f>#REF!</f>
        <v>#REF!</v>
      </c>
      <c r="C51" s="79" t="e">
        <f>#REF!</f>
        <v>#REF!</v>
      </c>
      <c r="D51" s="51" t="e">
        <f>#REF!</f>
        <v>#REF!</v>
      </c>
      <c r="E51" s="10" t="e">
        <f>#REF!</f>
        <v>#REF!</v>
      </c>
      <c r="F51" s="51" t="e">
        <f>#REF!</f>
        <v>#REF!</v>
      </c>
      <c r="G51" s="33"/>
    </row>
    <row r="52" spans="1:7" s="30" customFormat="1" ht="21" customHeight="1" x14ac:dyDescent="0.35">
      <c r="A52" s="29"/>
      <c r="B52" s="51" t="e">
        <f>#REF!</f>
        <v>#REF!</v>
      </c>
      <c r="C52" s="79" t="e">
        <f>#REF!</f>
        <v>#REF!</v>
      </c>
      <c r="D52" s="51" t="e">
        <f>#REF!</f>
        <v>#REF!</v>
      </c>
      <c r="E52" s="10" t="e">
        <f>#REF!</f>
        <v>#REF!</v>
      </c>
      <c r="F52" s="51" t="e">
        <f>#REF!</f>
        <v>#REF!</v>
      </c>
      <c r="G52" s="33"/>
    </row>
    <row r="53" spans="1:7" s="30" customFormat="1" ht="21" customHeight="1" x14ac:dyDescent="0.35">
      <c r="A53" s="29"/>
      <c r="B53" s="51" t="e">
        <f>#REF!</f>
        <v>#REF!</v>
      </c>
      <c r="C53" s="79" t="e">
        <f>#REF!</f>
        <v>#REF!</v>
      </c>
      <c r="D53" s="51" t="e">
        <f>#REF!</f>
        <v>#REF!</v>
      </c>
      <c r="E53" s="10" t="e">
        <f>#REF!</f>
        <v>#REF!</v>
      </c>
      <c r="F53" s="51" t="e">
        <f>#REF!</f>
        <v>#REF!</v>
      </c>
      <c r="G53" s="33"/>
    </row>
    <row r="54" spans="1:7" s="30" customFormat="1" ht="21" customHeight="1" x14ac:dyDescent="0.35">
      <c r="A54" s="29"/>
      <c r="B54" s="51" t="e">
        <f>#REF!</f>
        <v>#REF!</v>
      </c>
      <c r="C54" s="79" t="e">
        <f>#REF!</f>
        <v>#REF!</v>
      </c>
      <c r="D54" s="51" t="e">
        <f>#REF!</f>
        <v>#REF!</v>
      </c>
      <c r="E54" s="10" t="e">
        <f>#REF!</f>
        <v>#REF!</v>
      </c>
      <c r="F54" s="51" t="e">
        <f>#REF!</f>
        <v>#REF!</v>
      </c>
      <c r="G54" s="33"/>
    </row>
    <row r="55" spans="1:7" s="30" customFormat="1" ht="21" customHeight="1" x14ac:dyDescent="0.35">
      <c r="A55" s="29"/>
      <c r="B55" s="51" t="e">
        <f>#REF!</f>
        <v>#REF!</v>
      </c>
      <c r="C55" s="79" t="e">
        <f>#REF!</f>
        <v>#REF!</v>
      </c>
      <c r="D55" s="51" t="e">
        <f>#REF!</f>
        <v>#REF!</v>
      </c>
      <c r="E55" s="10" t="e">
        <f>#REF!</f>
        <v>#REF!</v>
      </c>
      <c r="F55" s="51" t="e">
        <f>#REF!</f>
        <v>#REF!</v>
      </c>
      <c r="G55" s="33"/>
    </row>
    <row r="56" spans="1:7" s="30" customFormat="1" ht="21" customHeight="1" thickBot="1" x14ac:dyDescent="0.4">
      <c r="A56" s="29"/>
      <c r="B56" s="52" t="e">
        <f>#REF!</f>
        <v>#REF!</v>
      </c>
      <c r="C56" s="80" t="e">
        <f>#REF!</f>
        <v>#REF!</v>
      </c>
      <c r="D56" s="52" t="e">
        <f>#REF!</f>
        <v>#REF!</v>
      </c>
      <c r="E56" s="11" t="e">
        <f>#REF!</f>
        <v>#REF!</v>
      </c>
      <c r="F56" s="52" t="e">
        <f>#REF!</f>
        <v>#REF!</v>
      </c>
      <c r="G56" s="33"/>
    </row>
    <row r="57" spans="1:7" s="30" customFormat="1" ht="21" customHeight="1" x14ac:dyDescent="0.35">
      <c r="A57" s="29"/>
      <c r="B57" s="53" t="e">
        <f>#REF!</f>
        <v>#REF!</v>
      </c>
      <c r="C57" s="15" t="e">
        <f>#REF!</f>
        <v>#REF!</v>
      </c>
      <c r="D57" s="53" t="e">
        <f>#REF!</f>
        <v>#REF!</v>
      </c>
      <c r="E57" s="12" t="e">
        <f>#REF!</f>
        <v>#REF!</v>
      </c>
      <c r="F57" s="53" t="e">
        <f>#REF!</f>
        <v>#REF!</v>
      </c>
      <c r="G57" s="33"/>
    </row>
    <row r="58" spans="1:7" s="30" customFormat="1" ht="21" customHeight="1" x14ac:dyDescent="0.35">
      <c r="A58" s="29"/>
      <c r="B58" s="54" t="e">
        <f>#REF!</f>
        <v>#REF!</v>
      </c>
      <c r="C58" s="79" t="e">
        <f>#REF!</f>
        <v>#REF!</v>
      </c>
      <c r="D58" s="54" t="e">
        <f>#REF!</f>
        <v>#REF!</v>
      </c>
      <c r="E58" s="10" t="e">
        <f>#REF!</f>
        <v>#REF!</v>
      </c>
      <c r="F58" s="54" t="e">
        <f>#REF!</f>
        <v>#REF!</v>
      </c>
      <c r="G58" s="33"/>
    </row>
    <row r="59" spans="1:7" s="30" customFormat="1" ht="21" customHeight="1" x14ac:dyDescent="0.35">
      <c r="A59" s="29"/>
      <c r="B59" s="54" t="e">
        <f>#REF!</f>
        <v>#REF!</v>
      </c>
      <c r="C59" s="79" t="e">
        <f>#REF!</f>
        <v>#REF!</v>
      </c>
      <c r="D59" s="54" t="e">
        <f>#REF!</f>
        <v>#REF!</v>
      </c>
      <c r="E59" s="10" t="e">
        <f>#REF!</f>
        <v>#REF!</v>
      </c>
      <c r="F59" s="54" t="e">
        <f>#REF!</f>
        <v>#REF!</v>
      </c>
      <c r="G59" s="33"/>
    </row>
    <row r="60" spans="1:7" s="30" customFormat="1" ht="21" customHeight="1" x14ac:dyDescent="0.35">
      <c r="A60" s="29"/>
      <c r="B60" s="54" t="e">
        <f>#REF!</f>
        <v>#REF!</v>
      </c>
      <c r="C60" s="79" t="e">
        <f>#REF!</f>
        <v>#REF!</v>
      </c>
      <c r="D60" s="54" t="e">
        <f>#REF!</f>
        <v>#REF!</v>
      </c>
      <c r="E60" s="10" t="e">
        <f>#REF!</f>
        <v>#REF!</v>
      </c>
      <c r="F60" s="54" t="e">
        <f>#REF!</f>
        <v>#REF!</v>
      </c>
      <c r="G60" s="33"/>
    </row>
    <row r="61" spans="1:7" s="30" customFormat="1" ht="21" customHeight="1" x14ac:dyDescent="0.35">
      <c r="A61" s="29"/>
      <c r="B61" s="54" t="e">
        <f>#REF!</f>
        <v>#REF!</v>
      </c>
      <c r="C61" s="79" t="e">
        <f>#REF!</f>
        <v>#REF!</v>
      </c>
      <c r="D61" s="54" t="e">
        <f>#REF!</f>
        <v>#REF!</v>
      </c>
      <c r="E61" s="10" t="e">
        <f>#REF!</f>
        <v>#REF!</v>
      </c>
      <c r="F61" s="54" t="e">
        <f>#REF!</f>
        <v>#REF!</v>
      </c>
      <c r="G61" s="33"/>
    </row>
    <row r="62" spans="1:7" s="30" customFormat="1" ht="21" customHeight="1" x14ac:dyDescent="0.35">
      <c r="A62" s="29"/>
      <c r="B62" s="54" t="e">
        <f>#REF!</f>
        <v>#REF!</v>
      </c>
      <c r="C62" s="79" t="e">
        <f>#REF!</f>
        <v>#REF!</v>
      </c>
      <c r="D62" s="54" t="e">
        <f>#REF!</f>
        <v>#REF!</v>
      </c>
      <c r="E62" s="10" t="e">
        <f>#REF!</f>
        <v>#REF!</v>
      </c>
      <c r="F62" s="54" t="e">
        <f>#REF!</f>
        <v>#REF!</v>
      </c>
      <c r="G62" s="33"/>
    </row>
    <row r="63" spans="1:7" s="30" customFormat="1" ht="21" customHeight="1" thickBot="1" x14ac:dyDescent="0.4">
      <c r="A63" s="29"/>
      <c r="B63" s="55" t="e">
        <f>#REF!</f>
        <v>#REF!</v>
      </c>
      <c r="C63" s="81" t="e">
        <f>#REF!</f>
        <v>#REF!</v>
      </c>
      <c r="D63" s="55" t="e">
        <f>#REF!</f>
        <v>#REF!</v>
      </c>
      <c r="E63" s="13" t="e">
        <f>#REF!</f>
        <v>#REF!</v>
      </c>
      <c r="F63" s="55" t="e">
        <f>#REF!</f>
        <v>#REF!</v>
      </c>
      <c r="G63" s="33"/>
    </row>
    <row r="64" spans="1:7" s="30" customFormat="1" ht="21" customHeight="1" x14ac:dyDescent="0.35">
      <c r="A64" s="29"/>
      <c r="B64" s="56" t="e">
        <f>#REF!</f>
        <v>#REF!</v>
      </c>
      <c r="C64" s="14" t="e">
        <f>#REF!</f>
        <v>#REF!</v>
      </c>
      <c r="D64" s="56" t="e">
        <f>#REF!</f>
        <v>#REF!</v>
      </c>
      <c r="E64" s="9" t="e">
        <f>#REF!</f>
        <v>#REF!</v>
      </c>
      <c r="F64" s="56" t="e">
        <f>#REF!</f>
        <v>#REF!</v>
      </c>
      <c r="G64" s="33"/>
    </row>
    <row r="65" spans="1:7" s="30" customFormat="1" ht="21" customHeight="1" x14ac:dyDescent="0.35">
      <c r="A65" s="29"/>
      <c r="B65" s="57" t="e">
        <f>#REF!</f>
        <v>#REF!</v>
      </c>
      <c r="C65" s="79" t="e">
        <f>#REF!</f>
        <v>#REF!</v>
      </c>
      <c r="D65" s="57" t="e">
        <f>#REF!</f>
        <v>#REF!</v>
      </c>
      <c r="E65" s="10" t="e">
        <f>#REF!</f>
        <v>#REF!</v>
      </c>
      <c r="F65" s="57" t="e">
        <f>#REF!</f>
        <v>#REF!</v>
      </c>
      <c r="G65" s="33"/>
    </row>
    <row r="66" spans="1:7" s="30" customFormat="1" ht="21" customHeight="1" x14ac:dyDescent="0.35">
      <c r="A66" s="29"/>
      <c r="B66" s="57" t="e">
        <f>#REF!</f>
        <v>#REF!</v>
      </c>
      <c r="C66" s="79" t="e">
        <f>#REF!</f>
        <v>#REF!</v>
      </c>
      <c r="D66" s="57" t="e">
        <f>#REF!</f>
        <v>#REF!</v>
      </c>
      <c r="E66" s="10" t="e">
        <f>#REF!</f>
        <v>#REF!</v>
      </c>
      <c r="F66" s="57" t="e">
        <f>#REF!</f>
        <v>#REF!</v>
      </c>
      <c r="G66" s="33"/>
    </row>
    <row r="67" spans="1:7" s="30" customFormat="1" ht="21" customHeight="1" x14ac:dyDescent="0.35">
      <c r="A67" s="29"/>
      <c r="B67" s="57" t="e">
        <f>#REF!</f>
        <v>#REF!</v>
      </c>
      <c r="C67" s="79" t="e">
        <f>#REF!</f>
        <v>#REF!</v>
      </c>
      <c r="D67" s="57" t="e">
        <f>#REF!</f>
        <v>#REF!</v>
      </c>
      <c r="E67" s="10" t="e">
        <f>#REF!</f>
        <v>#REF!</v>
      </c>
      <c r="F67" s="57" t="e">
        <f>#REF!</f>
        <v>#REF!</v>
      </c>
      <c r="G67" s="33"/>
    </row>
    <row r="68" spans="1:7" s="30" customFormat="1" ht="21" customHeight="1" x14ac:dyDescent="0.35">
      <c r="A68" s="29"/>
      <c r="B68" s="57" t="e">
        <f>#REF!</f>
        <v>#REF!</v>
      </c>
      <c r="C68" s="79" t="e">
        <f>#REF!</f>
        <v>#REF!</v>
      </c>
      <c r="D68" s="57" t="e">
        <f>#REF!</f>
        <v>#REF!</v>
      </c>
      <c r="E68" s="10" t="e">
        <f>#REF!</f>
        <v>#REF!</v>
      </c>
      <c r="F68" s="57" t="e">
        <f>#REF!</f>
        <v>#REF!</v>
      </c>
      <c r="G68" s="33"/>
    </row>
    <row r="69" spans="1:7" s="30" customFormat="1" ht="21" customHeight="1" x14ac:dyDescent="0.35">
      <c r="A69" s="29"/>
      <c r="B69" s="57" t="e">
        <f>#REF!</f>
        <v>#REF!</v>
      </c>
      <c r="C69" s="79" t="e">
        <f>#REF!</f>
        <v>#REF!</v>
      </c>
      <c r="D69" s="57" t="e">
        <f>#REF!</f>
        <v>#REF!</v>
      </c>
      <c r="E69" s="10" t="e">
        <f>#REF!</f>
        <v>#REF!</v>
      </c>
      <c r="F69" s="57" t="e">
        <f>#REF!</f>
        <v>#REF!</v>
      </c>
      <c r="G69" s="33"/>
    </row>
    <row r="70" spans="1:7" s="30" customFormat="1" ht="21" customHeight="1" x14ac:dyDescent="0.35">
      <c r="A70" s="29"/>
      <c r="B70" s="57" t="e">
        <f>#REF!</f>
        <v>#REF!</v>
      </c>
      <c r="C70" s="79" t="e">
        <f>#REF!</f>
        <v>#REF!</v>
      </c>
      <c r="D70" s="57" t="e">
        <f>#REF!</f>
        <v>#REF!</v>
      </c>
      <c r="E70" s="10" t="e">
        <f>#REF!</f>
        <v>#REF!</v>
      </c>
      <c r="F70" s="57" t="e">
        <f>#REF!</f>
        <v>#REF!</v>
      </c>
      <c r="G70" s="33"/>
    </row>
    <row r="71" spans="1:7" s="30" customFormat="1" ht="21" customHeight="1" thickBot="1" x14ac:dyDescent="0.4">
      <c r="A71" s="29"/>
      <c r="B71" s="116" t="e">
        <f>#REF!</f>
        <v>#REF!</v>
      </c>
      <c r="C71" s="112" t="e">
        <f>#REF!</f>
        <v>#REF!</v>
      </c>
      <c r="D71" s="116" t="e">
        <f>#REF!</f>
        <v>#REF!</v>
      </c>
      <c r="E71" s="117" t="e">
        <f>#REF!</f>
        <v>#REF!</v>
      </c>
      <c r="F71" s="116" t="e">
        <f>#REF!</f>
        <v>#REF!</v>
      </c>
      <c r="G71" s="33"/>
    </row>
    <row r="72" spans="1:7" s="30" customFormat="1" ht="21" customHeight="1" x14ac:dyDescent="0.35">
      <c r="A72" s="29"/>
      <c r="B72" s="59" t="e">
        <f>#REF!</f>
        <v>#REF!</v>
      </c>
      <c r="C72" s="14" t="e">
        <f>#REF!</f>
        <v>#REF!</v>
      </c>
      <c r="D72" s="59" t="e">
        <f>#REF!</f>
        <v>#REF!</v>
      </c>
      <c r="E72" s="9" t="e">
        <f>#REF!</f>
        <v>#REF!</v>
      </c>
      <c r="F72" s="59" t="e">
        <f>#REF!</f>
        <v>#REF!</v>
      </c>
      <c r="G72" s="33"/>
    </row>
    <row r="73" spans="1:7" s="30" customFormat="1" ht="21" customHeight="1" x14ac:dyDescent="0.35">
      <c r="A73" s="29"/>
      <c r="B73" s="60" t="e">
        <f>#REF!</f>
        <v>#REF!</v>
      </c>
      <c r="C73" s="79" t="e">
        <f>#REF!</f>
        <v>#REF!</v>
      </c>
      <c r="D73" s="60" t="e">
        <f>#REF!</f>
        <v>#REF!</v>
      </c>
      <c r="E73" s="10" t="e">
        <f>#REF!</f>
        <v>#REF!</v>
      </c>
      <c r="F73" s="60" t="e">
        <f>#REF!</f>
        <v>#REF!</v>
      </c>
      <c r="G73" s="33"/>
    </row>
    <row r="74" spans="1:7" s="30" customFormat="1" ht="21" customHeight="1" x14ac:dyDescent="0.35">
      <c r="A74" s="29"/>
      <c r="B74" s="60" t="e">
        <f>#REF!</f>
        <v>#REF!</v>
      </c>
      <c r="C74" s="79" t="e">
        <f>#REF!</f>
        <v>#REF!</v>
      </c>
      <c r="D74" s="60" t="e">
        <f>#REF!</f>
        <v>#REF!</v>
      </c>
      <c r="E74" s="10" t="e">
        <f>#REF!</f>
        <v>#REF!</v>
      </c>
      <c r="F74" s="60" t="e">
        <f>#REF!</f>
        <v>#REF!</v>
      </c>
      <c r="G74" s="33"/>
    </row>
    <row r="75" spans="1:7" s="30" customFormat="1" ht="21" customHeight="1" x14ac:dyDescent="0.35">
      <c r="A75" s="29"/>
      <c r="B75" s="60" t="e">
        <f>#REF!</f>
        <v>#REF!</v>
      </c>
      <c r="C75" s="79" t="e">
        <f>#REF!</f>
        <v>#REF!</v>
      </c>
      <c r="D75" s="60" t="e">
        <f>#REF!</f>
        <v>#REF!</v>
      </c>
      <c r="E75" s="10" t="e">
        <f>#REF!</f>
        <v>#REF!</v>
      </c>
      <c r="F75" s="60" t="e">
        <f>#REF!</f>
        <v>#REF!</v>
      </c>
      <c r="G75" s="33"/>
    </row>
    <row r="76" spans="1:7" s="30" customFormat="1" ht="21" customHeight="1" thickBot="1" x14ac:dyDescent="0.4">
      <c r="A76" s="29"/>
      <c r="B76" s="61" t="e">
        <f>#REF!</f>
        <v>#REF!</v>
      </c>
      <c r="C76" s="80" t="e">
        <f>#REF!</f>
        <v>#REF!</v>
      </c>
      <c r="D76" s="61" t="e">
        <f>#REF!</f>
        <v>#REF!</v>
      </c>
      <c r="E76" s="11" t="e">
        <f>#REF!</f>
        <v>#REF!</v>
      </c>
      <c r="F76" s="61" t="e">
        <f>#REF!</f>
        <v>#REF!</v>
      </c>
      <c r="G76" s="33"/>
    </row>
    <row r="77" spans="1:7" s="30" customFormat="1" ht="21" customHeight="1" thickBot="1" x14ac:dyDescent="0.4">
      <c r="A77" s="29"/>
      <c r="B77" s="62" t="e">
        <f>#REF!</f>
        <v>#REF!</v>
      </c>
      <c r="C77" s="63" t="e">
        <f>#REF!</f>
        <v>#REF!</v>
      </c>
      <c r="D77" s="62" t="e">
        <f>#REF!</f>
        <v>#REF!</v>
      </c>
      <c r="E77" s="8" t="e">
        <f>#REF!</f>
        <v>#REF!</v>
      </c>
      <c r="F77" s="62" t="e">
        <f>#REF!</f>
        <v>#REF!</v>
      </c>
      <c r="G77" s="33"/>
    </row>
    <row r="78" spans="1:7" s="30" customFormat="1" ht="18.75" customHeight="1" x14ac:dyDescent="0.35">
      <c r="A78" s="29"/>
      <c r="D78" s="78"/>
      <c r="G78" s="33"/>
    </row>
    <row r="79" spans="1:7" s="30" customFormat="1" ht="18.75" customHeight="1" x14ac:dyDescent="0.35">
      <c r="A79" s="29"/>
      <c r="D79" s="78"/>
      <c r="G79" s="33"/>
    </row>
    <row r="80" spans="1:7" s="30" customFormat="1" ht="18.75" customHeight="1" x14ac:dyDescent="0.35">
      <c r="A80" s="29"/>
      <c r="D80" s="78"/>
      <c r="G80" s="33"/>
    </row>
    <row r="81" spans="1:7" s="30" customFormat="1" ht="18.75" customHeight="1" x14ac:dyDescent="0.35">
      <c r="A81" s="29"/>
      <c r="D81" s="78"/>
      <c r="G81" s="33"/>
    </row>
    <row r="82" spans="1:7" s="30" customFormat="1" ht="18.75" customHeight="1" x14ac:dyDescent="0.35">
      <c r="A82" s="29"/>
      <c r="D82" s="78"/>
      <c r="G82" s="33"/>
    </row>
    <row r="83" spans="1:7" s="30" customFormat="1" ht="18.75" customHeight="1" x14ac:dyDescent="0.35">
      <c r="A83" s="29"/>
      <c r="B83" s="24"/>
      <c r="C83" s="21"/>
      <c r="D83" s="77"/>
      <c r="E83" s="22"/>
      <c r="F83" s="22"/>
      <c r="G83" s="31"/>
    </row>
    <row r="84" spans="1:7" ht="18.75" customHeight="1" x14ac:dyDescent="0.35">
      <c r="A84" s="29"/>
    </row>
    <row r="85" spans="1:7" ht="18.75" customHeight="1" x14ac:dyDescent="0.35">
      <c r="A85" s="29"/>
    </row>
    <row r="86" spans="1:7" ht="18.75" customHeight="1" x14ac:dyDescent="0.35">
      <c r="A86" s="29"/>
    </row>
  </sheetData>
  <sheetProtection password="CC6D" sheet="1"/>
  <mergeCells count="5">
    <mergeCell ref="D2:F2"/>
    <mergeCell ref="B4:B5"/>
    <mergeCell ref="C4:C5"/>
    <mergeCell ref="D4:D5"/>
    <mergeCell ref="E4:E5"/>
  </mergeCells>
  <conditionalFormatting sqref="E30 E43 E6:E11 E77">
    <cfRule type="cellIs" dxfId="399" priority="36" operator="greaterThanOrEqual">
      <formula>4</formula>
    </cfRule>
  </conditionalFormatting>
  <conditionalFormatting sqref="E30 E43 E6:E11 E77">
    <cfRule type="cellIs" dxfId="398" priority="35" operator="between">
      <formula>0</formula>
      <formula>4</formula>
    </cfRule>
  </conditionalFormatting>
  <conditionalFormatting sqref="E30 E43">
    <cfRule type="cellIs" dxfId="397" priority="33" operator="lessThanOrEqual">
      <formula>-4</formula>
    </cfRule>
    <cfRule type="cellIs" dxfId="396" priority="34" operator="between">
      <formula>0</formula>
      <formula>-4</formula>
    </cfRule>
  </conditionalFormatting>
  <conditionalFormatting sqref="E30">
    <cfRule type="cellIs" dxfId="395" priority="32" operator="greaterThanOrEqual">
      <formula>4</formula>
    </cfRule>
  </conditionalFormatting>
  <conditionalFormatting sqref="E30">
    <cfRule type="cellIs" dxfId="394" priority="31" operator="between">
      <formula>0</formula>
      <formula>4</formula>
    </cfRule>
  </conditionalFormatting>
  <conditionalFormatting sqref="E30">
    <cfRule type="cellIs" dxfId="393" priority="29" operator="lessThanOrEqual">
      <formula>-4</formula>
    </cfRule>
    <cfRule type="cellIs" dxfId="392" priority="30" operator="between">
      <formula>0</formula>
      <formula>-4</formula>
    </cfRule>
  </conditionalFormatting>
  <conditionalFormatting sqref="E30">
    <cfRule type="cellIs" dxfId="391" priority="28" operator="greaterThanOrEqual">
      <formula>4</formula>
    </cfRule>
  </conditionalFormatting>
  <conditionalFormatting sqref="E30">
    <cfRule type="cellIs" dxfId="390" priority="27" operator="between">
      <formula>0</formula>
      <formula>4</formula>
    </cfRule>
  </conditionalFormatting>
  <conditionalFormatting sqref="E30 E43 E6:E11 E77">
    <cfRule type="cellIs" dxfId="389" priority="25" operator="lessThanOrEqual">
      <formula>-4</formula>
    </cfRule>
    <cfRule type="cellIs" dxfId="388" priority="26" operator="between">
      <formula>0</formula>
      <formula>-4</formula>
    </cfRule>
  </conditionalFormatting>
  <conditionalFormatting sqref="E55">
    <cfRule type="cellIs" dxfId="387" priority="24" operator="greaterThanOrEqual">
      <formula>4</formula>
    </cfRule>
  </conditionalFormatting>
  <conditionalFormatting sqref="E55">
    <cfRule type="cellIs" dxfId="386" priority="23" operator="between">
      <formula>0</formula>
      <formula>4</formula>
    </cfRule>
  </conditionalFormatting>
  <conditionalFormatting sqref="E55">
    <cfRule type="cellIs" dxfId="385" priority="21" operator="lessThanOrEqual">
      <formula>-4</formula>
    </cfRule>
    <cfRule type="cellIs" dxfId="384" priority="22" operator="between">
      <formula>0</formula>
      <formula>-4</formula>
    </cfRule>
  </conditionalFormatting>
  <conditionalFormatting sqref="E55">
    <cfRule type="cellIs" dxfId="383" priority="20" operator="greaterThanOrEqual">
      <formula>4</formula>
    </cfRule>
  </conditionalFormatting>
  <conditionalFormatting sqref="E55">
    <cfRule type="cellIs" dxfId="382" priority="19" operator="between">
      <formula>0</formula>
      <formula>4</formula>
    </cfRule>
  </conditionalFormatting>
  <conditionalFormatting sqref="E55">
    <cfRule type="cellIs" dxfId="381" priority="17" operator="lessThanOrEqual">
      <formula>-4</formula>
    </cfRule>
    <cfRule type="cellIs" dxfId="380" priority="18" operator="between">
      <formula>0</formula>
      <formula>-4</formula>
    </cfRule>
  </conditionalFormatting>
  <conditionalFormatting sqref="E55">
    <cfRule type="cellIs" dxfId="379" priority="16" operator="greaterThanOrEqual">
      <formula>4</formula>
    </cfRule>
  </conditionalFormatting>
  <conditionalFormatting sqref="E55">
    <cfRule type="cellIs" dxfId="378" priority="15" operator="between">
      <formula>0</formula>
      <formula>4</formula>
    </cfRule>
  </conditionalFormatting>
  <conditionalFormatting sqref="E55">
    <cfRule type="cellIs" dxfId="377" priority="13" operator="lessThanOrEqual">
      <formula>-4</formula>
    </cfRule>
    <cfRule type="cellIs" dxfId="376" priority="14" operator="between">
      <formula>0</formula>
      <formula>-4</formula>
    </cfRule>
  </conditionalFormatting>
  <conditionalFormatting sqref="E71">
    <cfRule type="cellIs" dxfId="375" priority="12" operator="greaterThanOrEqual">
      <formula>4</formula>
    </cfRule>
  </conditionalFormatting>
  <conditionalFormatting sqref="E71">
    <cfRule type="cellIs" dxfId="374" priority="11" operator="between">
      <formula>0</formula>
      <formula>4</formula>
    </cfRule>
  </conditionalFormatting>
  <conditionalFormatting sqref="E71">
    <cfRule type="cellIs" dxfId="373" priority="9" operator="lessThanOrEqual">
      <formula>-4</formula>
    </cfRule>
    <cfRule type="cellIs" dxfId="372" priority="10" operator="between">
      <formula>0</formula>
      <formula>-4</formula>
    </cfRule>
  </conditionalFormatting>
  <conditionalFormatting sqref="E71">
    <cfRule type="cellIs" dxfId="371" priority="8" operator="greaterThanOrEqual">
      <formula>4</formula>
    </cfRule>
  </conditionalFormatting>
  <conditionalFormatting sqref="E71">
    <cfRule type="cellIs" dxfId="370" priority="7" operator="between">
      <formula>0</formula>
      <formula>4</formula>
    </cfRule>
  </conditionalFormatting>
  <conditionalFormatting sqref="E71">
    <cfRule type="cellIs" dxfId="369" priority="5" operator="lessThanOrEqual">
      <formula>-4</formula>
    </cfRule>
    <cfRule type="cellIs" dxfId="368" priority="6" operator="between">
      <formula>0</formula>
      <formula>-4</formula>
    </cfRule>
  </conditionalFormatting>
  <conditionalFormatting sqref="E71">
    <cfRule type="cellIs" dxfId="367" priority="4" operator="greaterThanOrEqual">
      <formula>4</formula>
    </cfRule>
  </conditionalFormatting>
  <conditionalFormatting sqref="E71">
    <cfRule type="cellIs" dxfId="366" priority="3" operator="between">
      <formula>0</formula>
      <formula>4</formula>
    </cfRule>
  </conditionalFormatting>
  <conditionalFormatting sqref="E71">
    <cfRule type="cellIs" dxfId="365" priority="1" operator="lessThanOrEqual">
      <formula>-4</formula>
    </cfRule>
    <cfRule type="cellIs" dxfId="364" priority="2" operator="between">
      <formula>0</formula>
      <formula>-4</formula>
    </cfRule>
  </conditionalFormatting>
  <conditionalFormatting sqref="E6:E11">
    <cfRule type="cellIs" dxfId="363" priority="200" operator="greaterThanOrEqual">
      <formula>4</formula>
    </cfRule>
  </conditionalFormatting>
  <conditionalFormatting sqref="E6:E11">
    <cfRule type="cellIs" dxfId="362" priority="199" operator="between">
      <formula>0</formula>
      <formula>4</formula>
    </cfRule>
  </conditionalFormatting>
  <conditionalFormatting sqref="E6:E11">
    <cfRule type="cellIs" dxfId="361" priority="197" operator="lessThanOrEqual">
      <formula>-4</formula>
    </cfRule>
    <cfRule type="cellIs" dxfId="360" priority="198" operator="between">
      <formula>0</formula>
      <formula>-4</formula>
    </cfRule>
  </conditionalFormatting>
  <conditionalFormatting sqref="E6:E11">
    <cfRule type="cellIs" dxfId="359" priority="196" operator="greaterThanOrEqual">
      <formula>4</formula>
    </cfRule>
  </conditionalFormatting>
  <conditionalFormatting sqref="E6:E11">
    <cfRule type="cellIs" dxfId="358" priority="195" operator="between">
      <formula>0</formula>
      <formula>4</formula>
    </cfRule>
  </conditionalFormatting>
  <conditionalFormatting sqref="E6:E11">
    <cfRule type="cellIs" dxfId="357" priority="193" operator="lessThanOrEqual">
      <formula>-4</formula>
    </cfRule>
    <cfRule type="cellIs" dxfId="356" priority="194" operator="between">
      <formula>0</formula>
      <formula>-4</formula>
    </cfRule>
  </conditionalFormatting>
  <conditionalFormatting sqref="E12:E22">
    <cfRule type="cellIs" dxfId="355" priority="192" operator="greaterThanOrEqual">
      <formula>4</formula>
    </cfRule>
  </conditionalFormatting>
  <conditionalFormatting sqref="E12:E22">
    <cfRule type="cellIs" dxfId="354" priority="191" operator="between">
      <formula>0</formula>
      <formula>4</formula>
    </cfRule>
  </conditionalFormatting>
  <conditionalFormatting sqref="E12:E22">
    <cfRule type="cellIs" dxfId="353" priority="189" operator="lessThanOrEqual">
      <formula>-4</formula>
    </cfRule>
    <cfRule type="cellIs" dxfId="352" priority="190" operator="between">
      <formula>0</formula>
      <formula>-4</formula>
    </cfRule>
  </conditionalFormatting>
  <conditionalFormatting sqref="E12:E22">
    <cfRule type="cellIs" dxfId="351" priority="188" operator="greaterThanOrEqual">
      <formula>4</formula>
    </cfRule>
  </conditionalFormatting>
  <conditionalFormatting sqref="E12:E22">
    <cfRule type="cellIs" dxfId="350" priority="187" operator="between">
      <formula>0</formula>
      <formula>4</formula>
    </cfRule>
  </conditionalFormatting>
  <conditionalFormatting sqref="E12:E22">
    <cfRule type="cellIs" dxfId="349" priority="185" operator="lessThanOrEqual">
      <formula>-4</formula>
    </cfRule>
    <cfRule type="cellIs" dxfId="348" priority="186" operator="between">
      <formula>0</formula>
      <formula>-4</formula>
    </cfRule>
  </conditionalFormatting>
  <conditionalFormatting sqref="E12:E22">
    <cfRule type="cellIs" dxfId="347" priority="184" operator="greaterThanOrEqual">
      <formula>4</formula>
    </cfRule>
  </conditionalFormatting>
  <conditionalFormatting sqref="E12:E22">
    <cfRule type="cellIs" dxfId="346" priority="183" operator="between">
      <formula>0</formula>
      <formula>4</formula>
    </cfRule>
  </conditionalFormatting>
  <conditionalFormatting sqref="E12:E22">
    <cfRule type="cellIs" dxfId="345" priority="181" operator="lessThanOrEqual">
      <formula>-4</formula>
    </cfRule>
    <cfRule type="cellIs" dxfId="344" priority="182" operator="between">
      <formula>0</formula>
      <formula>-4</formula>
    </cfRule>
  </conditionalFormatting>
  <conditionalFormatting sqref="E23">
    <cfRule type="cellIs" dxfId="343" priority="180" operator="greaterThanOrEqual">
      <formula>4</formula>
    </cfRule>
  </conditionalFormatting>
  <conditionalFormatting sqref="E23">
    <cfRule type="cellIs" dxfId="342" priority="179" operator="between">
      <formula>0</formula>
      <formula>4</formula>
    </cfRule>
  </conditionalFormatting>
  <conditionalFormatting sqref="E23">
    <cfRule type="cellIs" dxfId="341" priority="177" operator="lessThanOrEqual">
      <formula>-4</formula>
    </cfRule>
    <cfRule type="cellIs" dxfId="340" priority="178" operator="between">
      <formula>0</formula>
      <formula>-4</formula>
    </cfRule>
  </conditionalFormatting>
  <conditionalFormatting sqref="E23">
    <cfRule type="cellIs" dxfId="339" priority="176" operator="greaterThanOrEqual">
      <formula>4</formula>
    </cfRule>
  </conditionalFormatting>
  <conditionalFormatting sqref="E23">
    <cfRule type="cellIs" dxfId="338" priority="175" operator="between">
      <formula>0</formula>
      <formula>4</formula>
    </cfRule>
  </conditionalFormatting>
  <conditionalFormatting sqref="E23">
    <cfRule type="cellIs" dxfId="337" priority="173" operator="lessThanOrEqual">
      <formula>-4</formula>
    </cfRule>
    <cfRule type="cellIs" dxfId="336" priority="174" operator="between">
      <formula>0</formula>
      <formula>-4</formula>
    </cfRule>
  </conditionalFormatting>
  <conditionalFormatting sqref="E23">
    <cfRule type="cellIs" dxfId="335" priority="172" operator="greaterThanOrEqual">
      <formula>4</formula>
    </cfRule>
  </conditionalFormatting>
  <conditionalFormatting sqref="E23">
    <cfRule type="cellIs" dxfId="334" priority="171" operator="between">
      <formula>0</formula>
      <formula>4</formula>
    </cfRule>
  </conditionalFormatting>
  <conditionalFormatting sqref="E23">
    <cfRule type="cellIs" dxfId="333" priority="169" operator="lessThanOrEqual">
      <formula>-4</formula>
    </cfRule>
    <cfRule type="cellIs" dxfId="332" priority="170" operator="between">
      <formula>0</formula>
      <formula>-4</formula>
    </cfRule>
  </conditionalFormatting>
  <conditionalFormatting sqref="E24:E27">
    <cfRule type="cellIs" dxfId="331" priority="168" operator="greaterThanOrEqual">
      <formula>4</formula>
    </cfRule>
  </conditionalFormatting>
  <conditionalFormatting sqref="E24:E27">
    <cfRule type="cellIs" dxfId="330" priority="167" operator="between">
      <formula>0</formula>
      <formula>4</formula>
    </cfRule>
  </conditionalFormatting>
  <conditionalFormatting sqref="E24:E27">
    <cfRule type="cellIs" dxfId="329" priority="165" operator="lessThanOrEqual">
      <formula>-4</formula>
    </cfRule>
    <cfRule type="cellIs" dxfId="328" priority="166" operator="between">
      <formula>0</formula>
      <formula>-4</formula>
    </cfRule>
  </conditionalFormatting>
  <conditionalFormatting sqref="E24:E27">
    <cfRule type="cellIs" dxfId="327" priority="164" operator="greaterThanOrEqual">
      <formula>4</formula>
    </cfRule>
  </conditionalFormatting>
  <conditionalFormatting sqref="E24:E27">
    <cfRule type="cellIs" dxfId="326" priority="163" operator="between">
      <formula>0</formula>
      <formula>4</formula>
    </cfRule>
  </conditionalFormatting>
  <conditionalFormatting sqref="E24:E27">
    <cfRule type="cellIs" dxfId="325" priority="161" operator="lessThanOrEqual">
      <formula>-4</formula>
    </cfRule>
    <cfRule type="cellIs" dxfId="324" priority="162" operator="between">
      <formula>0</formula>
      <formula>-4</formula>
    </cfRule>
  </conditionalFormatting>
  <conditionalFormatting sqref="E24:E27">
    <cfRule type="cellIs" dxfId="323" priority="160" operator="greaterThanOrEqual">
      <formula>4</formula>
    </cfRule>
  </conditionalFormatting>
  <conditionalFormatting sqref="E24:E27">
    <cfRule type="cellIs" dxfId="322" priority="159" operator="between">
      <formula>0</formula>
      <formula>4</formula>
    </cfRule>
  </conditionalFormatting>
  <conditionalFormatting sqref="E24:E27">
    <cfRule type="cellIs" dxfId="321" priority="157" operator="lessThanOrEqual">
      <formula>-4</formula>
    </cfRule>
    <cfRule type="cellIs" dxfId="320" priority="158" operator="between">
      <formula>0</formula>
      <formula>-4</formula>
    </cfRule>
  </conditionalFormatting>
  <conditionalFormatting sqref="E28">
    <cfRule type="cellIs" dxfId="319" priority="156" operator="greaterThanOrEqual">
      <formula>4</formula>
    </cfRule>
  </conditionalFormatting>
  <conditionalFormatting sqref="E28">
    <cfRule type="cellIs" dxfId="318" priority="155" operator="between">
      <formula>0</formula>
      <formula>4</formula>
    </cfRule>
  </conditionalFormatting>
  <conditionalFormatting sqref="E28">
    <cfRule type="cellIs" dxfId="317" priority="153" operator="lessThanOrEqual">
      <formula>-4</formula>
    </cfRule>
    <cfRule type="cellIs" dxfId="316" priority="154" operator="between">
      <formula>0</formula>
      <formula>-4</formula>
    </cfRule>
  </conditionalFormatting>
  <conditionalFormatting sqref="E28">
    <cfRule type="cellIs" dxfId="315" priority="152" operator="greaterThanOrEqual">
      <formula>4</formula>
    </cfRule>
  </conditionalFormatting>
  <conditionalFormatting sqref="E28">
    <cfRule type="cellIs" dxfId="314" priority="151" operator="between">
      <formula>0</formula>
      <formula>4</formula>
    </cfRule>
  </conditionalFormatting>
  <conditionalFormatting sqref="E28">
    <cfRule type="cellIs" dxfId="313" priority="149" operator="lessThanOrEqual">
      <formula>-4</formula>
    </cfRule>
    <cfRule type="cellIs" dxfId="312" priority="150" operator="between">
      <formula>0</formula>
      <formula>-4</formula>
    </cfRule>
  </conditionalFormatting>
  <conditionalFormatting sqref="E28">
    <cfRule type="cellIs" dxfId="311" priority="148" operator="greaterThanOrEqual">
      <formula>4</formula>
    </cfRule>
  </conditionalFormatting>
  <conditionalFormatting sqref="E28">
    <cfRule type="cellIs" dxfId="310" priority="147" operator="between">
      <formula>0</formula>
      <formula>4</formula>
    </cfRule>
  </conditionalFormatting>
  <conditionalFormatting sqref="E28">
    <cfRule type="cellIs" dxfId="309" priority="145" operator="lessThanOrEqual">
      <formula>-4</formula>
    </cfRule>
    <cfRule type="cellIs" dxfId="308" priority="146" operator="between">
      <formula>0</formula>
      <formula>-4</formula>
    </cfRule>
  </conditionalFormatting>
  <conditionalFormatting sqref="E29">
    <cfRule type="cellIs" dxfId="307" priority="144" operator="greaterThanOrEqual">
      <formula>4</formula>
    </cfRule>
  </conditionalFormatting>
  <conditionalFormatting sqref="E29">
    <cfRule type="cellIs" dxfId="306" priority="143" operator="between">
      <formula>0</formula>
      <formula>4</formula>
    </cfRule>
  </conditionalFormatting>
  <conditionalFormatting sqref="E29">
    <cfRule type="cellIs" dxfId="305" priority="141" operator="lessThanOrEqual">
      <formula>-4</formula>
    </cfRule>
    <cfRule type="cellIs" dxfId="304" priority="142" operator="between">
      <formula>0</formula>
      <formula>-4</formula>
    </cfRule>
  </conditionalFormatting>
  <conditionalFormatting sqref="E29">
    <cfRule type="cellIs" dxfId="303" priority="140" operator="greaterThanOrEqual">
      <formula>4</formula>
    </cfRule>
  </conditionalFormatting>
  <conditionalFormatting sqref="E29">
    <cfRule type="cellIs" dxfId="302" priority="139" operator="between">
      <formula>0</formula>
      <formula>4</formula>
    </cfRule>
  </conditionalFormatting>
  <conditionalFormatting sqref="E29">
    <cfRule type="cellIs" dxfId="301" priority="137" operator="lessThanOrEqual">
      <formula>-4</formula>
    </cfRule>
    <cfRule type="cellIs" dxfId="300" priority="138" operator="between">
      <formula>0</formula>
      <formula>-4</formula>
    </cfRule>
  </conditionalFormatting>
  <conditionalFormatting sqref="E29">
    <cfRule type="cellIs" dxfId="299" priority="136" operator="greaterThanOrEqual">
      <formula>4</formula>
    </cfRule>
  </conditionalFormatting>
  <conditionalFormatting sqref="E29">
    <cfRule type="cellIs" dxfId="298" priority="135" operator="between">
      <formula>0</formula>
      <formula>4</formula>
    </cfRule>
  </conditionalFormatting>
  <conditionalFormatting sqref="E29">
    <cfRule type="cellIs" dxfId="297" priority="133" operator="lessThanOrEqual">
      <formula>-4</formula>
    </cfRule>
    <cfRule type="cellIs" dxfId="296" priority="134" operator="between">
      <formula>0</formula>
      <formula>-4</formula>
    </cfRule>
  </conditionalFormatting>
  <conditionalFormatting sqref="E31:E42">
    <cfRule type="cellIs" dxfId="295" priority="132" operator="greaterThanOrEqual">
      <formula>4</formula>
    </cfRule>
  </conditionalFormatting>
  <conditionalFormatting sqref="E31:E42">
    <cfRule type="cellIs" dxfId="294" priority="131" operator="between">
      <formula>0</formula>
      <formula>4</formula>
    </cfRule>
  </conditionalFormatting>
  <conditionalFormatting sqref="E31:E42">
    <cfRule type="cellIs" dxfId="293" priority="129" operator="lessThanOrEqual">
      <formula>-4</formula>
    </cfRule>
    <cfRule type="cellIs" dxfId="292" priority="130" operator="between">
      <formula>0</formula>
      <formula>-4</formula>
    </cfRule>
  </conditionalFormatting>
  <conditionalFormatting sqref="E31:E42">
    <cfRule type="cellIs" dxfId="291" priority="128" operator="greaterThanOrEqual">
      <formula>4</formula>
    </cfRule>
  </conditionalFormatting>
  <conditionalFormatting sqref="E31:E42">
    <cfRule type="cellIs" dxfId="290" priority="127" operator="between">
      <formula>0</formula>
      <formula>4</formula>
    </cfRule>
  </conditionalFormatting>
  <conditionalFormatting sqref="E31:E42">
    <cfRule type="cellIs" dxfId="289" priority="125" operator="lessThanOrEqual">
      <formula>-4</formula>
    </cfRule>
    <cfRule type="cellIs" dxfId="288" priority="126" operator="between">
      <formula>0</formula>
      <formula>-4</formula>
    </cfRule>
  </conditionalFormatting>
  <conditionalFormatting sqref="E31:E42">
    <cfRule type="cellIs" dxfId="287" priority="124" operator="greaterThanOrEqual">
      <formula>4</formula>
    </cfRule>
  </conditionalFormatting>
  <conditionalFormatting sqref="E31:E42">
    <cfRule type="cellIs" dxfId="286" priority="123" operator="between">
      <formula>0</formula>
      <formula>4</formula>
    </cfRule>
  </conditionalFormatting>
  <conditionalFormatting sqref="E31:E42">
    <cfRule type="cellIs" dxfId="285" priority="121" operator="lessThanOrEqual">
      <formula>-4</formula>
    </cfRule>
    <cfRule type="cellIs" dxfId="284" priority="122" operator="between">
      <formula>0</formula>
      <formula>-4</formula>
    </cfRule>
  </conditionalFormatting>
  <conditionalFormatting sqref="E44:E54">
    <cfRule type="cellIs" dxfId="283" priority="120" operator="greaterThanOrEqual">
      <formula>4</formula>
    </cfRule>
  </conditionalFormatting>
  <conditionalFormatting sqref="E44:E54">
    <cfRule type="cellIs" dxfId="282" priority="119" operator="between">
      <formula>0</formula>
      <formula>4</formula>
    </cfRule>
  </conditionalFormatting>
  <conditionalFormatting sqref="E44:E54">
    <cfRule type="cellIs" dxfId="281" priority="117" operator="lessThanOrEqual">
      <formula>-4</formula>
    </cfRule>
    <cfRule type="cellIs" dxfId="280" priority="118" operator="between">
      <formula>0</formula>
      <formula>-4</formula>
    </cfRule>
  </conditionalFormatting>
  <conditionalFormatting sqref="E44:E54">
    <cfRule type="cellIs" dxfId="279" priority="116" operator="greaterThanOrEqual">
      <formula>4</formula>
    </cfRule>
  </conditionalFormatting>
  <conditionalFormatting sqref="E44:E54">
    <cfRule type="cellIs" dxfId="278" priority="115" operator="between">
      <formula>0</formula>
      <formula>4</formula>
    </cfRule>
  </conditionalFormatting>
  <conditionalFormatting sqref="E44:E54">
    <cfRule type="cellIs" dxfId="277" priority="113" operator="lessThanOrEqual">
      <formula>-4</formula>
    </cfRule>
    <cfRule type="cellIs" dxfId="276" priority="114" operator="between">
      <formula>0</formula>
      <formula>-4</formula>
    </cfRule>
  </conditionalFormatting>
  <conditionalFormatting sqref="E44:E54">
    <cfRule type="cellIs" dxfId="275" priority="112" operator="greaterThanOrEqual">
      <formula>4</formula>
    </cfRule>
  </conditionalFormatting>
  <conditionalFormatting sqref="E44:E54">
    <cfRule type="cellIs" dxfId="274" priority="111" operator="between">
      <formula>0</formula>
      <formula>4</formula>
    </cfRule>
  </conditionalFormatting>
  <conditionalFormatting sqref="E44:E54">
    <cfRule type="cellIs" dxfId="273" priority="109" operator="lessThanOrEqual">
      <formula>-4</formula>
    </cfRule>
    <cfRule type="cellIs" dxfId="272" priority="110" operator="between">
      <formula>0</formula>
      <formula>-4</formula>
    </cfRule>
  </conditionalFormatting>
  <conditionalFormatting sqref="E56">
    <cfRule type="cellIs" dxfId="271" priority="108" operator="greaterThanOrEqual">
      <formula>4</formula>
    </cfRule>
  </conditionalFormatting>
  <conditionalFormatting sqref="E56">
    <cfRule type="cellIs" dxfId="270" priority="107" operator="between">
      <formula>0</formula>
      <formula>4</formula>
    </cfRule>
  </conditionalFormatting>
  <conditionalFormatting sqref="E56">
    <cfRule type="cellIs" dxfId="269" priority="105" operator="lessThanOrEqual">
      <formula>-4</formula>
    </cfRule>
    <cfRule type="cellIs" dxfId="268" priority="106" operator="between">
      <formula>0</formula>
      <formula>-4</formula>
    </cfRule>
  </conditionalFormatting>
  <conditionalFormatting sqref="E56">
    <cfRule type="cellIs" dxfId="267" priority="104" operator="greaterThanOrEqual">
      <formula>4</formula>
    </cfRule>
  </conditionalFormatting>
  <conditionalFormatting sqref="E56">
    <cfRule type="cellIs" dxfId="266" priority="103" operator="between">
      <formula>0</formula>
      <formula>4</formula>
    </cfRule>
  </conditionalFormatting>
  <conditionalFormatting sqref="E56">
    <cfRule type="cellIs" dxfId="265" priority="101" operator="lessThanOrEqual">
      <formula>-4</formula>
    </cfRule>
    <cfRule type="cellIs" dxfId="264" priority="102" operator="between">
      <formula>0</formula>
      <formula>-4</formula>
    </cfRule>
  </conditionalFormatting>
  <conditionalFormatting sqref="E56">
    <cfRule type="cellIs" dxfId="263" priority="100" operator="greaterThanOrEqual">
      <formula>4</formula>
    </cfRule>
  </conditionalFormatting>
  <conditionalFormatting sqref="E56">
    <cfRule type="cellIs" dxfId="262" priority="99" operator="between">
      <formula>0</formula>
      <formula>4</formula>
    </cfRule>
  </conditionalFormatting>
  <conditionalFormatting sqref="E56">
    <cfRule type="cellIs" dxfId="261" priority="97" operator="lessThanOrEqual">
      <formula>-4</formula>
    </cfRule>
    <cfRule type="cellIs" dxfId="260" priority="98" operator="between">
      <formula>0</formula>
      <formula>-4</formula>
    </cfRule>
  </conditionalFormatting>
  <conditionalFormatting sqref="E57:E62">
    <cfRule type="cellIs" dxfId="259" priority="96" operator="greaterThanOrEqual">
      <formula>4</formula>
    </cfRule>
  </conditionalFormatting>
  <conditionalFormatting sqref="E57:E62">
    <cfRule type="cellIs" dxfId="258" priority="95" operator="between">
      <formula>0</formula>
      <formula>4</formula>
    </cfRule>
  </conditionalFormatting>
  <conditionalFormatting sqref="E57:E62">
    <cfRule type="cellIs" dxfId="257" priority="93" operator="lessThanOrEqual">
      <formula>-4</formula>
    </cfRule>
    <cfRule type="cellIs" dxfId="256" priority="94" operator="between">
      <formula>0</formula>
      <formula>-4</formula>
    </cfRule>
  </conditionalFormatting>
  <conditionalFormatting sqref="E57:E62">
    <cfRule type="cellIs" dxfId="255" priority="92" operator="greaterThanOrEqual">
      <formula>4</formula>
    </cfRule>
  </conditionalFormatting>
  <conditionalFormatting sqref="E57:E62">
    <cfRule type="cellIs" dxfId="254" priority="91" operator="between">
      <formula>0</formula>
      <formula>4</formula>
    </cfRule>
  </conditionalFormatting>
  <conditionalFormatting sqref="E57:E62">
    <cfRule type="cellIs" dxfId="253" priority="89" operator="lessThanOrEqual">
      <formula>-4</formula>
    </cfRule>
    <cfRule type="cellIs" dxfId="252" priority="90" operator="between">
      <formula>0</formula>
      <formula>-4</formula>
    </cfRule>
  </conditionalFormatting>
  <conditionalFormatting sqref="E57:E62">
    <cfRule type="cellIs" dxfId="251" priority="88" operator="greaterThanOrEqual">
      <formula>4</formula>
    </cfRule>
  </conditionalFormatting>
  <conditionalFormatting sqref="E57:E62">
    <cfRule type="cellIs" dxfId="250" priority="87" operator="between">
      <formula>0</formula>
      <formula>4</formula>
    </cfRule>
  </conditionalFormatting>
  <conditionalFormatting sqref="E57:E62">
    <cfRule type="cellIs" dxfId="249" priority="85" operator="lessThanOrEqual">
      <formula>-4</formula>
    </cfRule>
    <cfRule type="cellIs" dxfId="248" priority="86" operator="between">
      <formula>0</formula>
      <formula>-4</formula>
    </cfRule>
  </conditionalFormatting>
  <conditionalFormatting sqref="E63">
    <cfRule type="cellIs" dxfId="247" priority="84" operator="greaterThanOrEqual">
      <formula>4</formula>
    </cfRule>
  </conditionalFormatting>
  <conditionalFormatting sqref="E63">
    <cfRule type="cellIs" dxfId="246" priority="83" operator="between">
      <formula>0</formula>
      <formula>4</formula>
    </cfRule>
  </conditionalFormatting>
  <conditionalFormatting sqref="E63">
    <cfRule type="cellIs" dxfId="245" priority="81" operator="lessThanOrEqual">
      <formula>-4</formula>
    </cfRule>
    <cfRule type="cellIs" dxfId="244" priority="82" operator="between">
      <formula>0</formula>
      <formula>-4</formula>
    </cfRule>
  </conditionalFormatting>
  <conditionalFormatting sqref="E63">
    <cfRule type="cellIs" dxfId="243" priority="80" operator="greaterThanOrEqual">
      <formula>4</formula>
    </cfRule>
  </conditionalFormatting>
  <conditionalFormatting sqref="E63">
    <cfRule type="cellIs" dxfId="242" priority="79" operator="between">
      <formula>0</formula>
      <formula>4</formula>
    </cfRule>
  </conditionalFormatting>
  <conditionalFormatting sqref="E63">
    <cfRule type="cellIs" dxfId="241" priority="77" operator="lessThanOrEqual">
      <formula>-4</formula>
    </cfRule>
    <cfRule type="cellIs" dxfId="240" priority="78" operator="between">
      <formula>0</formula>
      <formula>-4</formula>
    </cfRule>
  </conditionalFormatting>
  <conditionalFormatting sqref="E63">
    <cfRule type="cellIs" dxfId="239" priority="76" operator="greaterThanOrEqual">
      <formula>4</formula>
    </cfRule>
  </conditionalFormatting>
  <conditionalFormatting sqref="E63">
    <cfRule type="cellIs" dxfId="238" priority="75" operator="between">
      <formula>0</formula>
      <formula>4</formula>
    </cfRule>
  </conditionalFormatting>
  <conditionalFormatting sqref="E63">
    <cfRule type="cellIs" dxfId="237" priority="73" operator="lessThanOrEqual">
      <formula>-4</formula>
    </cfRule>
    <cfRule type="cellIs" dxfId="236" priority="74" operator="between">
      <formula>0</formula>
      <formula>-4</formula>
    </cfRule>
  </conditionalFormatting>
  <conditionalFormatting sqref="E64:E69">
    <cfRule type="cellIs" dxfId="235" priority="72" operator="greaterThanOrEqual">
      <formula>4</formula>
    </cfRule>
  </conditionalFormatting>
  <conditionalFormatting sqref="E64:E69">
    <cfRule type="cellIs" dxfId="234" priority="71" operator="between">
      <formula>0</formula>
      <formula>4</formula>
    </cfRule>
  </conditionalFormatting>
  <conditionalFormatting sqref="E64:E69">
    <cfRule type="cellIs" dxfId="233" priority="69" operator="lessThanOrEqual">
      <formula>-4</formula>
    </cfRule>
    <cfRule type="cellIs" dxfId="232" priority="70" operator="between">
      <formula>0</formula>
      <formula>-4</formula>
    </cfRule>
  </conditionalFormatting>
  <conditionalFormatting sqref="E64:E69">
    <cfRule type="cellIs" dxfId="231" priority="68" operator="greaterThanOrEqual">
      <formula>4</formula>
    </cfRule>
  </conditionalFormatting>
  <conditionalFormatting sqref="E64:E69">
    <cfRule type="cellIs" dxfId="230" priority="67" operator="between">
      <formula>0</formula>
      <formula>4</formula>
    </cfRule>
  </conditionalFormatting>
  <conditionalFormatting sqref="E64:E69">
    <cfRule type="cellIs" dxfId="229" priority="65" operator="lessThanOrEqual">
      <formula>-4</formula>
    </cfRule>
    <cfRule type="cellIs" dxfId="228" priority="66" operator="between">
      <formula>0</formula>
      <formula>-4</formula>
    </cfRule>
  </conditionalFormatting>
  <conditionalFormatting sqref="E64:E69">
    <cfRule type="cellIs" dxfId="227" priority="64" operator="greaterThanOrEqual">
      <formula>4</formula>
    </cfRule>
  </conditionalFormatting>
  <conditionalFormatting sqref="E64:E69">
    <cfRule type="cellIs" dxfId="226" priority="63" operator="between">
      <formula>0</formula>
      <formula>4</formula>
    </cfRule>
  </conditionalFormatting>
  <conditionalFormatting sqref="E64:E69">
    <cfRule type="cellIs" dxfId="225" priority="61" operator="lessThanOrEqual">
      <formula>-4</formula>
    </cfRule>
    <cfRule type="cellIs" dxfId="224" priority="62" operator="between">
      <formula>0</formula>
      <formula>-4</formula>
    </cfRule>
  </conditionalFormatting>
  <conditionalFormatting sqref="E70">
    <cfRule type="cellIs" dxfId="223" priority="60" operator="greaterThanOrEqual">
      <formula>4</formula>
    </cfRule>
  </conditionalFormatting>
  <conditionalFormatting sqref="E70">
    <cfRule type="cellIs" dxfId="222" priority="59" operator="between">
      <formula>0</formula>
      <formula>4</formula>
    </cfRule>
  </conditionalFormatting>
  <conditionalFormatting sqref="E70">
    <cfRule type="cellIs" dxfId="221" priority="57" operator="lessThanOrEqual">
      <formula>-4</formula>
    </cfRule>
    <cfRule type="cellIs" dxfId="220" priority="58" operator="between">
      <formula>0</formula>
      <formula>-4</formula>
    </cfRule>
  </conditionalFormatting>
  <conditionalFormatting sqref="E70">
    <cfRule type="cellIs" dxfId="219" priority="56" operator="greaterThanOrEqual">
      <formula>4</formula>
    </cfRule>
  </conditionalFormatting>
  <conditionalFormatting sqref="E70">
    <cfRule type="cellIs" dxfId="218" priority="55" operator="between">
      <formula>0</formula>
      <formula>4</formula>
    </cfRule>
  </conditionalFormatting>
  <conditionalFormatting sqref="E70">
    <cfRule type="cellIs" dxfId="217" priority="53" operator="lessThanOrEqual">
      <formula>-4</formula>
    </cfRule>
    <cfRule type="cellIs" dxfId="216" priority="54" operator="between">
      <formula>0</formula>
      <formula>-4</formula>
    </cfRule>
  </conditionalFormatting>
  <conditionalFormatting sqref="E70">
    <cfRule type="cellIs" dxfId="215" priority="52" operator="greaterThanOrEqual">
      <formula>4</formula>
    </cfRule>
  </conditionalFormatting>
  <conditionalFormatting sqref="E70">
    <cfRule type="cellIs" dxfId="214" priority="51" operator="between">
      <formula>0</formula>
      <formula>4</formula>
    </cfRule>
  </conditionalFormatting>
  <conditionalFormatting sqref="E70">
    <cfRule type="cellIs" dxfId="213" priority="49" operator="lessThanOrEqual">
      <formula>-4</formula>
    </cfRule>
    <cfRule type="cellIs" dxfId="212" priority="50" operator="between">
      <formula>0</formula>
      <formula>-4</formula>
    </cfRule>
  </conditionalFormatting>
  <conditionalFormatting sqref="E72:E76">
    <cfRule type="cellIs" dxfId="211" priority="48" operator="greaterThanOrEqual">
      <formula>4</formula>
    </cfRule>
  </conditionalFormatting>
  <conditionalFormatting sqref="E72:E76">
    <cfRule type="cellIs" dxfId="210" priority="47" operator="between">
      <formula>0</formula>
      <formula>4</formula>
    </cfRule>
  </conditionalFormatting>
  <conditionalFormatting sqref="E72:E76">
    <cfRule type="cellIs" dxfId="209" priority="45" operator="lessThanOrEqual">
      <formula>-4</formula>
    </cfRule>
    <cfRule type="cellIs" dxfId="208" priority="46" operator="between">
      <formula>0</formula>
      <formula>-4</formula>
    </cfRule>
  </conditionalFormatting>
  <conditionalFormatting sqref="E72:E76">
    <cfRule type="cellIs" dxfId="207" priority="44" operator="greaterThanOrEqual">
      <formula>4</formula>
    </cfRule>
  </conditionalFormatting>
  <conditionalFormatting sqref="E72:E76">
    <cfRule type="cellIs" dxfId="206" priority="43" operator="between">
      <formula>0</formula>
      <formula>4</formula>
    </cfRule>
  </conditionalFormatting>
  <conditionalFormatting sqref="E72:E76">
    <cfRule type="cellIs" dxfId="205" priority="41" operator="lessThanOrEqual">
      <formula>-4</formula>
    </cfRule>
    <cfRule type="cellIs" dxfId="204" priority="42" operator="between">
      <formula>0</formula>
      <formula>-4</formula>
    </cfRule>
  </conditionalFormatting>
  <conditionalFormatting sqref="E72:E76">
    <cfRule type="cellIs" dxfId="203" priority="40" operator="greaterThanOrEqual">
      <formula>4</formula>
    </cfRule>
  </conditionalFormatting>
  <conditionalFormatting sqref="E72:E76">
    <cfRule type="cellIs" dxfId="202" priority="39" operator="between">
      <formula>0</formula>
      <formula>4</formula>
    </cfRule>
  </conditionalFormatting>
  <conditionalFormatting sqref="E72:E76">
    <cfRule type="cellIs" dxfId="201" priority="37" operator="lessThanOrEqual">
      <formula>-4</formula>
    </cfRule>
    <cfRule type="cellIs" dxfId="200" priority="38" operator="between">
      <formula>0</formula>
      <formula>-4</formula>
    </cfRule>
  </conditionalFormatting>
  <pageMargins left="0.49212598425196852" right="0.39370078740157483" top="0.19685039370078741" bottom="0.19685039370078741" header="0.31496062992125984" footer="0.31496062992125984"/>
  <pageSetup paperSize="9" orientation="portrait" verticalDpi="0" r:id="rId1"/>
  <rowBreaks count="1" manualBreakCount="1">
    <brk id="43" max="16383" man="1"/>
  </rowBreaks>
  <ignoredErrors>
    <ignoredError sqref="D6:D7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86"/>
  <sheetViews>
    <sheetView topLeftCell="A67" zoomScaleNormal="100" workbookViewId="0">
      <selection activeCell="H76" sqref="H76"/>
    </sheetView>
  </sheetViews>
  <sheetFormatPr defaultColWidth="8.796875" defaultRowHeight="18.75" customHeight="1" x14ac:dyDescent="0.35"/>
  <cols>
    <col min="1" max="1" width="3.73046875" style="23" customWidth="1"/>
    <col min="2" max="2" width="22.33203125" style="24" customWidth="1"/>
    <col min="3" max="3" width="14.73046875" style="21" customWidth="1"/>
    <col min="4" max="4" width="14.73046875" style="77" customWidth="1"/>
    <col min="5" max="5" width="14.73046875" style="22" customWidth="1"/>
    <col min="6" max="6" width="22.33203125" style="22" customWidth="1"/>
    <col min="7" max="7" width="19.73046875" style="31" customWidth="1"/>
    <col min="8" max="8" width="10" style="24" bestFit="1" customWidth="1"/>
    <col min="9" max="16384" width="8.796875" style="24"/>
  </cols>
  <sheetData>
    <row r="1" spans="1:6" ht="8.25" customHeight="1" thickBot="1" x14ac:dyDescent="0.4"/>
    <row r="2" spans="1:6" s="26" customFormat="1" ht="27" customHeight="1" thickBot="1" x14ac:dyDescent="0.4">
      <c r="A2" s="25"/>
      <c r="B2" s="35" t="e">
        <f>#REF!</f>
        <v>#REF!</v>
      </c>
      <c r="C2" s="34" t="e">
        <f>#REF!</f>
        <v>#REF!</v>
      </c>
      <c r="D2" s="704" t="e">
        <f>#REF!</f>
        <v>#REF!</v>
      </c>
      <c r="E2" s="705"/>
      <c r="F2" s="706"/>
    </row>
    <row r="3" spans="1:6" ht="9" customHeight="1" thickBot="1" x14ac:dyDescent="0.4"/>
    <row r="4" spans="1:6" s="37" customFormat="1" ht="18.75" customHeight="1" x14ac:dyDescent="0.35">
      <c r="A4" s="36"/>
      <c r="B4" s="707" t="s">
        <v>45</v>
      </c>
      <c r="C4" s="709" t="s">
        <v>41</v>
      </c>
      <c r="D4" s="709" t="s">
        <v>44</v>
      </c>
      <c r="E4" s="711" t="e">
        <f>#REF!</f>
        <v>#REF!</v>
      </c>
      <c r="F4" s="20" t="s">
        <v>42</v>
      </c>
    </row>
    <row r="5" spans="1:6" s="28" customFormat="1" ht="18.75" customHeight="1" thickBot="1" x14ac:dyDescent="0.4">
      <c r="A5" s="27"/>
      <c r="B5" s="708"/>
      <c r="C5" s="710"/>
      <c r="D5" s="710"/>
      <c r="E5" s="712"/>
      <c r="F5" s="82" t="s">
        <v>43</v>
      </c>
    </row>
    <row r="6" spans="1:6" s="30" customFormat="1" ht="19.5" customHeight="1" x14ac:dyDescent="0.35">
      <c r="A6" s="29"/>
      <c r="B6" s="38" t="e">
        <f>#REF!</f>
        <v>#REF!</v>
      </c>
      <c r="C6" s="95" t="e">
        <f>#REF!</f>
        <v>#REF!</v>
      </c>
      <c r="D6" s="14" t="e">
        <f>#REF!</f>
        <v>#REF!</v>
      </c>
      <c r="E6" s="9" t="e">
        <f>#REF!</f>
        <v>#REF!</v>
      </c>
      <c r="F6" s="64" t="e">
        <f>#REF!</f>
        <v>#REF!</v>
      </c>
    </row>
    <row r="7" spans="1:6" s="30" customFormat="1" ht="19.5" customHeight="1" x14ac:dyDescent="0.35">
      <c r="A7" s="29"/>
      <c r="B7" s="39" t="e">
        <f>#REF!</f>
        <v>#REF!</v>
      </c>
      <c r="C7" s="96" t="e">
        <f>#REF!</f>
        <v>#REF!</v>
      </c>
      <c r="D7" s="79" t="e">
        <f>#REF!</f>
        <v>#REF!</v>
      </c>
      <c r="E7" s="10" t="e">
        <f>#REF!</f>
        <v>#REF!</v>
      </c>
      <c r="F7" s="65" t="e">
        <f>#REF!</f>
        <v>#REF!</v>
      </c>
    </row>
    <row r="8" spans="1:6" s="30" customFormat="1" ht="19.5" customHeight="1" x14ac:dyDescent="0.35">
      <c r="A8" s="29"/>
      <c r="B8" s="39" t="e">
        <f>#REF!</f>
        <v>#REF!</v>
      </c>
      <c r="C8" s="96" t="e">
        <f>#REF!</f>
        <v>#REF!</v>
      </c>
      <c r="D8" s="79" t="e">
        <f>#REF!</f>
        <v>#REF!</v>
      </c>
      <c r="E8" s="10" t="e">
        <f>#REF!</f>
        <v>#REF!</v>
      </c>
      <c r="F8" s="65" t="e">
        <f>#REF!</f>
        <v>#REF!</v>
      </c>
    </row>
    <row r="9" spans="1:6" s="30" customFormat="1" ht="19.5" customHeight="1" x14ac:dyDescent="0.35">
      <c r="A9" s="29"/>
      <c r="B9" s="39" t="e">
        <f>#REF!</f>
        <v>#REF!</v>
      </c>
      <c r="C9" s="96" t="e">
        <f>#REF!</f>
        <v>#REF!</v>
      </c>
      <c r="D9" s="79" t="e">
        <f>#REF!</f>
        <v>#REF!</v>
      </c>
      <c r="E9" s="10" t="e">
        <f>#REF!</f>
        <v>#REF!</v>
      </c>
      <c r="F9" s="65" t="e">
        <f>#REF!</f>
        <v>#REF!</v>
      </c>
    </row>
    <row r="10" spans="1:6" s="30" customFormat="1" ht="19.5" customHeight="1" x14ac:dyDescent="0.35">
      <c r="A10" s="29"/>
      <c r="B10" s="39" t="e">
        <f>#REF!</f>
        <v>#REF!</v>
      </c>
      <c r="C10" s="96" t="e">
        <f>#REF!</f>
        <v>#REF!</v>
      </c>
      <c r="D10" s="79" t="e">
        <f>#REF!</f>
        <v>#REF!</v>
      </c>
      <c r="E10" s="10" t="e">
        <f>#REF!</f>
        <v>#REF!</v>
      </c>
      <c r="F10" s="65" t="e">
        <f>#REF!</f>
        <v>#REF!</v>
      </c>
    </row>
    <row r="11" spans="1:6" s="30" customFormat="1" ht="19.5" customHeight="1" thickBot="1" x14ac:dyDescent="0.4">
      <c r="A11" s="29"/>
      <c r="B11" s="40" t="e">
        <f>#REF!</f>
        <v>#REF!</v>
      </c>
      <c r="C11" s="97" t="e">
        <f>#REF!</f>
        <v>#REF!</v>
      </c>
      <c r="D11" s="80" t="e">
        <f>#REF!</f>
        <v>#REF!</v>
      </c>
      <c r="E11" s="11" t="e">
        <f>#REF!</f>
        <v>#REF!</v>
      </c>
      <c r="F11" s="66" t="e">
        <f>#REF!</f>
        <v>#REF!</v>
      </c>
    </row>
    <row r="12" spans="1:6" s="30" customFormat="1" ht="19.5" customHeight="1" x14ac:dyDescent="0.35">
      <c r="A12" s="29"/>
      <c r="B12" s="41" t="e">
        <f>#REF!</f>
        <v>#REF!</v>
      </c>
      <c r="C12" s="98" t="e">
        <f>#REF!</f>
        <v>#REF!</v>
      </c>
      <c r="D12" s="15" t="e">
        <f>#REF!</f>
        <v>#REF!</v>
      </c>
      <c r="E12" s="12" t="e">
        <f>#REF!</f>
        <v>#REF!</v>
      </c>
      <c r="F12" s="67" t="e">
        <f>#REF!</f>
        <v>#REF!</v>
      </c>
    </row>
    <row r="13" spans="1:6" s="30" customFormat="1" ht="19.5" customHeight="1" x14ac:dyDescent="0.35">
      <c r="A13" s="29"/>
      <c r="B13" s="42" t="e">
        <f>#REF!</f>
        <v>#REF!</v>
      </c>
      <c r="C13" s="96" t="e">
        <f>#REF!</f>
        <v>#REF!</v>
      </c>
      <c r="D13" s="79" t="e">
        <f>#REF!</f>
        <v>#REF!</v>
      </c>
      <c r="E13" s="10" t="e">
        <f>#REF!</f>
        <v>#REF!</v>
      </c>
      <c r="F13" s="68" t="e">
        <f>#REF!</f>
        <v>#REF!</v>
      </c>
    </row>
    <row r="14" spans="1:6" s="30" customFormat="1" ht="19.5" customHeight="1" x14ac:dyDescent="0.35">
      <c r="A14" s="29"/>
      <c r="B14" s="42" t="e">
        <f>#REF!</f>
        <v>#REF!</v>
      </c>
      <c r="C14" s="96" t="e">
        <f>#REF!</f>
        <v>#REF!</v>
      </c>
      <c r="D14" s="79" t="e">
        <f>#REF!</f>
        <v>#REF!</v>
      </c>
      <c r="E14" s="10" t="e">
        <f>#REF!</f>
        <v>#REF!</v>
      </c>
      <c r="F14" s="68" t="e">
        <f>#REF!</f>
        <v>#REF!</v>
      </c>
    </row>
    <row r="15" spans="1:6" s="30" customFormat="1" ht="19.5" customHeight="1" x14ac:dyDescent="0.35">
      <c r="A15" s="29"/>
      <c r="B15" s="42" t="e">
        <f>#REF!</f>
        <v>#REF!</v>
      </c>
      <c r="C15" s="96" t="e">
        <f>#REF!</f>
        <v>#REF!</v>
      </c>
      <c r="D15" s="79" t="e">
        <f>#REF!</f>
        <v>#REF!</v>
      </c>
      <c r="E15" s="10" t="e">
        <f>#REF!</f>
        <v>#REF!</v>
      </c>
      <c r="F15" s="68" t="e">
        <f>#REF!</f>
        <v>#REF!</v>
      </c>
    </row>
    <row r="16" spans="1:6" s="30" customFormat="1" ht="19.5" customHeight="1" x14ac:dyDescent="0.35">
      <c r="A16" s="29"/>
      <c r="B16" s="42" t="e">
        <f>#REF!</f>
        <v>#REF!</v>
      </c>
      <c r="C16" s="96" t="e">
        <f>#REF!</f>
        <v>#REF!</v>
      </c>
      <c r="D16" s="79" t="e">
        <f>#REF!</f>
        <v>#REF!</v>
      </c>
      <c r="E16" s="10" t="e">
        <f>#REF!</f>
        <v>#REF!</v>
      </c>
      <c r="F16" s="68" t="e">
        <f>#REF!</f>
        <v>#REF!</v>
      </c>
    </row>
    <row r="17" spans="1:7" s="30" customFormat="1" ht="19.5" customHeight="1" x14ac:dyDescent="0.35">
      <c r="A17" s="29"/>
      <c r="B17" s="42" t="e">
        <f>#REF!</f>
        <v>#REF!</v>
      </c>
      <c r="C17" s="96" t="e">
        <f>#REF!</f>
        <v>#REF!</v>
      </c>
      <c r="D17" s="79" t="e">
        <f>#REF!</f>
        <v>#REF!</v>
      </c>
      <c r="E17" s="10" t="e">
        <f>#REF!</f>
        <v>#REF!</v>
      </c>
      <c r="F17" s="68" t="e">
        <f>#REF!</f>
        <v>#REF!</v>
      </c>
    </row>
    <row r="18" spans="1:7" s="30" customFormat="1" ht="19.5" customHeight="1" x14ac:dyDescent="0.35">
      <c r="A18" s="29"/>
      <c r="B18" s="42" t="e">
        <f>#REF!</f>
        <v>#REF!</v>
      </c>
      <c r="C18" s="96" t="e">
        <f>#REF!</f>
        <v>#REF!</v>
      </c>
      <c r="D18" s="79" t="e">
        <f>#REF!</f>
        <v>#REF!</v>
      </c>
      <c r="E18" s="10" t="e">
        <f>#REF!</f>
        <v>#REF!</v>
      </c>
      <c r="F18" s="68" t="e">
        <f>#REF!</f>
        <v>#REF!</v>
      </c>
    </row>
    <row r="19" spans="1:7" s="30" customFormat="1" ht="19.5" customHeight="1" x14ac:dyDescent="0.35">
      <c r="A19" s="29"/>
      <c r="B19" s="42" t="e">
        <f>#REF!</f>
        <v>#REF!</v>
      </c>
      <c r="C19" s="96" t="e">
        <f>#REF!</f>
        <v>#REF!</v>
      </c>
      <c r="D19" s="79" t="e">
        <f>#REF!</f>
        <v>#REF!</v>
      </c>
      <c r="E19" s="10" t="e">
        <f>#REF!</f>
        <v>#REF!</v>
      </c>
      <c r="F19" s="68" t="e">
        <f>#REF!</f>
        <v>#REF!</v>
      </c>
    </row>
    <row r="20" spans="1:7" s="30" customFormat="1" ht="19.5" customHeight="1" x14ac:dyDescent="0.35">
      <c r="A20" s="29"/>
      <c r="B20" s="42" t="e">
        <f>#REF!</f>
        <v>#REF!</v>
      </c>
      <c r="C20" s="96" t="e">
        <f>#REF!</f>
        <v>#REF!</v>
      </c>
      <c r="D20" s="79" t="e">
        <f>#REF!</f>
        <v>#REF!</v>
      </c>
      <c r="E20" s="10" t="e">
        <f>#REF!</f>
        <v>#REF!</v>
      </c>
      <c r="F20" s="68" t="e">
        <f>#REF!</f>
        <v>#REF!</v>
      </c>
    </row>
    <row r="21" spans="1:7" s="30" customFormat="1" ht="19.5" customHeight="1" x14ac:dyDescent="0.35">
      <c r="A21" s="29"/>
      <c r="B21" s="42" t="e">
        <f>#REF!</f>
        <v>#REF!</v>
      </c>
      <c r="C21" s="96" t="e">
        <f>#REF!</f>
        <v>#REF!</v>
      </c>
      <c r="D21" s="79" t="e">
        <f>#REF!</f>
        <v>#REF!</v>
      </c>
      <c r="E21" s="10" t="e">
        <f>#REF!</f>
        <v>#REF!</v>
      </c>
      <c r="F21" s="68" t="e">
        <f>#REF!</f>
        <v>#REF!</v>
      </c>
    </row>
    <row r="22" spans="1:7" s="30" customFormat="1" ht="19.5" customHeight="1" x14ac:dyDescent="0.35">
      <c r="A22" s="29"/>
      <c r="B22" s="42" t="e">
        <f>#REF!</f>
        <v>#REF!</v>
      </c>
      <c r="C22" s="96" t="e">
        <f>#REF!</f>
        <v>#REF!</v>
      </c>
      <c r="D22" s="79" t="e">
        <f>#REF!</f>
        <v>#REF!</v>
      </c>
      <c r="E22" s="10" t="e">
        <f>#REF!</f>
        <v>#REF!</v>
      </c>
      <c r="F22" s="68" t="e">
        <f>#REF!</f>
        <v>#REF!</v>
      </c>
    </row>
    <row r="23" spans="1:7" s="30" customFormat="1" ht="19.5" customHeight="1" thickBot="1" x14ac:dyDescent="0.4">
      <c r="A23" s="29"/>
      <c r="B23" s="43" t="e">
        <f>#REF!</f>
        <v>#REF!</v>
      </c>
      <c r="C23" s="99" t="e">
        <f>#REF!</f>
        <v>#REF!</v>
      </c>
      <c r="D23" s="81" t="e">
        <f>#REF!</f>
        <v>#REF!</v>
      </c>
      <c r="E23" s="13" t="e">
        <f>#REF!</f>
        <v>#REF!</v>
      </c>
      <c r="F23" s="69" t="e">
        <f>#REF!</f>
        <v>#REF!</v>
      </c>
    </row>
    <row r="24" spans="1:7" s="30" customFormat="1" ht="19.5" customHeight="1" x14ac:dyDescent="0.35">
      <c r="A24" s="29"/>
      <c r="B24" s="44" t="e">
        <f>#REF!</f>
        <v>#REF!</v>
      </c>
      <c r="C24" s="95" t="e">
        <f>#REF!</f>
        <v>#REF!</v>
      </c>
      <c r="D24" s="14" t="e">
        <f>#REF!</f>
        <v>#REF!</v>
      </c>
      <c r="E24" s="9" t="e">
        <f>#REF!</f>
        <v>#REF!</v>
      </c>
      <c r="F24" s="70" t="e">
        <f>#REF!</f>
        <v>#REF!</v>
      </c>
    </row>
    <row r="25" spans="1:7" ht="19.5" customHeight="1" x14ac:dyDescent="0.35">
      <c r="A25" s="29"/>
      <c r="B25" s="45" t="e">
        <f>#REF!</f>
        <v>#REF!</v>
      </c>
      <c r="C25" s="96" t="e">
        <f>#REF!</f>
        <v>#REF!</v>
      </c>
      <c r="D25" s="79" t="e">
        <f>#REF!</f>
        <v>#REF!</v>
      </c>
      <c r="E25" s="10" t="e">
        <f>#REF!</f>
        <v>#REF!</v>
      </c>
      <c r="F25" s="71" t="e">
        <f>#REF!</f>
        <v>#REF!</v>
      </c>
      <c r="G25" s="24"/>
    </row>
    <row r="26" spans="1:7" ht="19.5" customHeight="1" x14ac:dyDescent="0.35">
      <c r="A26" s="29"/>
      <c r="B26" s="45" t="e">
        <f>#REF!</f>
        <v>#REF!</v>
      </c>
      <c r="C26" s="96" t="e">
        <f>#REF!</f>
        <v>#REF!</v>
      </c>
      <c r="D26" s="79" t="e">
        <f>#REF!</f>
        <v>#REF!</v>
      </c>
      <c r="E26" s="10" t="e">
        <f>#REF!</f>
        <v>#REF!</v>
      </c>
      <c r="F26" s="71" t="e">
        <f>#REF!</f>
        <v>#REF!</v>
      </c>
      <c r="G26" s="24"/>
    </row>
    <row r="27" spans="1:7" ht="19.5" customHeight="1" x14ac:dyDescent="0.35">
      <c r="A27" s="29"/>
      <c r="B27" s="45" t="e">
        <f>#REF!</f>
        <v>#REF!</v>
      </c>
      <c r="C27" s="96" t="e">
        <f>#REF!</f>
        <v>#REF!</v>
      </c>
      <c r="D27" s="79" t="e">
        <f>#REF!</f>
        <v>#REF!</v>
      </c>
      <c r="E27" s="10" t="e">
        <f>#REF!</f>
        <v>#REF!</v>
      </c>
      <c r="F27" s="71" t="e">
        <f>#REF!</f>
        <v>#REF!</v>
      </c>
      <c r="G27" s="24"/>
    </row>
    <row r="28" spans="1:7" ht="19.5" customHeight="1" x14ac:dyDescent="0.35">
      <c r="A28" s="29"/>
      <c r="B28" s="45" t="e">
        <f>#REF!</f>
        <v>#REF!</v>
      </c>
      <c r="C28" s="96" t="e">
        <f>#REF!</f>
        <v>#REF!</v>
      </c>
      <c r="D28" s="79" t="e">
        <f>#REF!</f>
        <v>#REF!</v>
      </c>
      <c r="E28" s="10" t="e">
        <f>#REF!</f>
        <v>#REF!</v>
      </c>
      <c r="F28" s="71" t="e">
        <f>#REF!</f>
        <v>#REF!</v>
      </c>
      <c r="G28" s="24"/>
    </row>
    <row r="29" spans="1:7" ht="19.5" customHeight="1" x14ac:dyDescent="0.35">
      <c r="A29" s="29"/>
      <c r="B29" s="45" t="e">
        <f>#REF!</f>
        <v>#REF!</v>
      </c>
      <c r="C29" s="96" t="e">
        <f>#REF!</f>
        <v>#REF!</v>
      </c>
      <c r="D29" s="79" t="e">
        <f>#REF!</f>
        <v>#REF!</v>
      </c>
      <c r="E29" s="10" t="e">
        <f>#REF!</f>
        <v>#REF!</v>
      </c>
      <c r="F29" s="71" t="e">
        <f>#REF!</f>
        <v>#REF!</v>
      </c>
      <c r="G29" s="24"/>
    </row>
    <row r="30" spans="1:7" ht="19.5" customHeight="1" thickBot="1" x14ac:dyDescent="0.4">
      <c r="A30" s="29"/>
      <c r="B30" s="46" t="e">
        <f>#REF!</f>
        <v>#REF!</v>
      </c>
      <c r="C30" s="97" t="e">
        <f>#REF!</f>
        <v>#REF!</v>
      </c>
      <c r="D30" s="80" t="e">
        <f>#REF!</f>
        <v>#REF!</v>
      </c>
      <c r="E30" s="11" t="e">
        <f>#REF!</f>
        <v>#REF!</v>
      </c>
      <c r="F30" s="72" t="e">
        <f>#REF!</f>
        <v>#REF!</v>
      </c>
      <c r="G30" s="24"/>
    </row>
    <row r="31" spans="1:7" ht="19.5" customHeight="1" x14ac:dyDescent="0.35">
      <c r="A31" s="29"/>
      <c r="B31" s="47" t="e">
        <f>#REF!</f>
        <v>#REF!</v>
      </c>
      <c r="C31" s="98" t="e">
        <f>#REF!</f>
        <v>#REF!</v>
      </c>
      <c r="D31" s="15" t="e">
        <f>#REF!</f>
        <v>#REF!</v>
      </c>
      <c r="E31" s="12" t="e">
        <f>#REF!</f>
        <v>#REF!</v>
      </c>
      <c r="F31" s="73" t="e">
        <f>#REF!</f>
        <v>#REF!</v>
      </c>
      <c r="G31" s="24"/>
    </row>
    <row r="32" spans="1:7" ht="19.5" customHeight="1" x14ac:dyDescent="0.35">
      <c r="A32" s="29"/>
      <c r="B32" s="48" t="e">
        <f>#REF!</f>
        <v>#REF!</v>
      </c>
      <c r="C32" s="96" t="e">
        <f>#REF!</f>
        <v>#REF!</v>
      </c>
      <c r="D32" s="79" t="e">
        <f>#REF!</f>
        <v>#REF!</v>
      </c>
      <c r="E32" s="10" t="e">
        <f>#REF!</f>
        <v>#REF!</v>
      </c>
      <c r="F32" s="74" t="e">
        <f>#REF!</f>
        <v>#REF!</v>
      </c>
      <c r="G32" s="24"/>
    </row>
    <row r="33" spans="1:7" ht="19.5" customHeight="1" x14ac:dyDescent="0.35">
      <c r="A33" s="29"/>
      <c r="B33" s="48" t="e">
        <f>#REF!</f>
        <v>#REF!</v>
      </c>
      <c r="C33" s="96" t="e">
        <f>#REF!</f>
        <v>#REF!</v>
      </c>
      <c r="D33" s="79" t="e">
        <f>#REF!</f>
        <v>#REF!</v>
      </c>
      <c r="E33" s="10" t="e">
        <f>#REF!</f>
        <v>#REF!</v>
      </c>
      <c r="F33" s="74" t="e">
        <f>#REF!</f>
        <v>#REF!</v>
      </c>
      <c r="G33" s="24"/>
    </row>
    <row r="34" spans="1:7" ht="19.5" customHeight="1" x14ac:dyDescent="0.35">
      <c r="A34" s="29"/>
      <c r="B34" s="48" t="e">
        <f>#REF!</f>
        <v>#REF!</v>
      </c>
      <c r="C34" s="96" t="e">
        <f>#REF!</f>
        <v>#REF!</v>
      </c>
      <c r="D34" s="79" t="e">
        <f>#REF!</f>
        <v>#REF!</v>
      </c>
      <c r="E34" s="10" t="e">
        <f>#REF!</f>
        <v>#REF!</v>
      </c>
      <c r="F34" s="74" t="e">
        <f>#REF!</f>
        <v>#REF!</v>
      </c>
      <c r="G34" s="24"/>
    </row>
    <row r="35" spans="1:7" ht="19.5" customHeight="1" x14ac:dyDescent="0.35">
      <c r="A35" s="29"/>
      <c r="B35" s="48" t="e">
        <f>#REF!</f>
        <v>#REF!</v>
      </c>
      <c r="C35" s="96" t="e">
        <f>#REF!</f>
        <v>#REF!</v>
      </c>
      <c r="D35" s="79" t="e">
        <f>#REF!</f>
        <v>#REF!</v>
      </c>
      <c r="E35" s="10" t="e">
        <f>#REF!</f>
        <v>#REF!</v>
      </c>
      <c r="F35" s="74" t="e">
        <f>#REF!</f>
        <v>#REF!</v>
      </c>
      <c r="G35" s="24"/>
    </row>
    <row r="36" spans="1:7" ht="19.5" customHeight="1" x14ac:dyDescent="0.35">
      <c r="A36" s="29"/>
      <c r="B36" s="48" t="e">
        <f>#REF!</f>
        <v>#REF!</v>
      </c>
      <c r="C36" s="96" t="e">
        <f>#REF!</f>
        <v>#REF!</v>
      </c>
      <c r="D36" s="79" t="e">
        <f>#REF!</f>
        <v>#REF!</v>
      </c>
      <c r="E36" s="10" t="e">
        <f>#REF!</f>
        <v>#REF!</v>
      </c>
      <c r="F36" s="74" t="e">
        <f>#REF!</f>
        <v>#REF!</v>
      </c>
      <c r="G36" s="24"/>
    </row>
    <row r="37" spans="1:7" ht="19.5" customHeight="1" x14ac:dyDescent="0.35">
      <c r="A37" s="29"/>
      <c r="B37" s="48" t="e">
        <f>#REF!</f>
        <v>#REF!</v>
      </c>
      <c r="C37" s="96" t="e">
        <f>#REF!</f>
        <v>#REF!</v>
      </c>
      <c r="D37" s="79" t="e">
        <f>#REF!</f>
        <v>#REF!</v>
      </c>
      <c r="E37" s="10" t="e">
        <f>#REF!</f>
        <v>#REF!</v>
      </c>
      <c r="F37" s="74" t="e">
        <f>#REF!</f>
        <v>#REF!</v>
      </c>
      <c r="G37" s="24"/>
    </row>
    <row r="38" spans="1:7" ht="19.5" customHeight="1" x14ac:dyDescent="0.35">
      <c r="A38" s="29"/>
      <c r="B38" s="48" t="e">
        <f>#REF!</f>
        <v>#REF!</v>
      </c>
      <c r="C38" s="96" t="e">
        <f>#REF!</f>
        <v>#REF!</v>
      </c>
      <c r="D38" s="79" t="e">
        <f>#REF!</f>
        <v>#REF!</v>
      </c>
      <c r="E38" s="10" t="e">
        <f>#REF!</f>
        <v>#REF!</v>
      </c>
      <c r="F38" s="74" t="e">
        <f>#REF!</f>
        <v>#REF!</v>
      </c>
      <c r="G38" s="24"/>
    </row>
    <row r="39" spans="1:7" ht="19.5" customHeight="1" x14ac:dyDescent="0.35">
      <c r="A39" s="29"/>
      <c r="B39" s="48" t="e">
        <f>#REF!</f>
        <v>#REF!</v>
      </c>
      <c r="C39" s="96" t="e">
        <f>#REF!</f>
        <v>#REF!</v>
      </c>
      <c r="D39" s="79" t="e">
        <f>#REF!</f>
        <v>#REF!</v>
      </c>
      <c r="E39" s="10" t="e">
        <f>#REF!</f>
        <v>#REF!</v>
      </c>
      <c r="F39" s="74" t="e">
        <f>#REF!</f>
        <v>#REF!</v>
      </c>
      <c r="G39" s="24"/>
    </row>
    <row r="40" spans="1:7" ht="19.5" customHeight="1" x14ac:dyDescent="0.35">
      <c r="A40" s="29"/>
      <c r="B40" s="48" t="e">
        <f>#REF!</f>
        <v>#REF!</v>
      </c>
      <c r="C40" s="96" t="e">
        <f>#REF!</f>
        <v>#REF!</v>
      </c>
      <c r="D40" s="79" t="e">
        <f>#REF!</f>
        <v>#REF!</v>
      </c>
      <c r="E40" s="10" t="e">
        <f>#REF!</f>
        <v>#REF!</v>
      </c>
      <c r="F40" s="74" t="e">
        <f>#REF!</f>
        <v>#REF!</v>
      </c>
      <c r="G40" s="24"/>
    </row>
    <row r="41" spans="1:7" ht="19.5" customHeight="1" x14ac:dyDescent="0.35">
      <c r="A41" s="29"/>
      <c r="B41" s="48" t="e">
        <f>#REF!</f>
        <v>#REF!</v>
      </c>
      <c r="C41" s="96" t="e">
        <f>#REF!</f>
        <v>#REF!</v>
      </c>
      <c r="D41" s="79" t="e">
        <f>#REF!</f>
        <v>#REF!</v>
      </c>
      <c r="E41" s="10" t="e">
        <f>#REF!</f>
        <v>#REF!</v>
      </c>
      <c r="F41" s="74" t="e">
        <f>#REF!</f>
        <v>#REF!</v>
      </c>
      <c r="G41" s="24"/>
    </row>
    <row r="42" spans="1:7" ht="19.5" customHeight="1" x14ac:dyDescent="0.35">
      <c r="A42" s="29"/>
      <c r="B42" s="48" t="e">
        <f>#REF!</f>
        <v>#REF!</v>
      </c>
      <c r="C42" s="96" t="e">
        <f>#REF!</f>
        <v>#REF!</v>
      </c>
      <c r="D42" s="79" t="e">
        <f>#REF!</f>
        <v>#REF!</v>
      </c>
      <c r="E42" s="10" t="e">
        <f>#REF!</f>
        <v>#REF!</v>
      </c>
      <c r="F42" s="74" t="e">
        <f>#REF!</f>
        <v>#REF!</v>
      </c>
      <c r="G42" s="24"/>
    </row>
    <row r="43" spans="1:7" ht="19.5" customHeight="1" thickBot="1" x14ac:dyDescent="0.4">
      <c r="A43" s="29"/>
      <c r="B43" s="49" t="e">
        <f>#REF!</f>
        <v>#REF!</v>
      </c>
      <c r="C43" s="97" t="e">
        <f>#REF!</f>
        <v>#REF!</v>
      </c>
      <c r="D43" s="80" t="e">
        <f>#REF!</f>
        <v>#REF!</v>
      </c>
      <c r="E43" s="11" t="e">
        <f>#REF!</f>
        <v>#REF!</v>
      </c>
      <c r="F43" s="75" t="e">
        <f>#REF!</f>
        <v>#REF!</v>
      </c>
      <c r="G43" s="24"/>
    </row>
    <row r="44" spans="1:7" ht="21" customHeight="1" x14ac:dyDescent="0.35">
      <c r="A44" s="29"/>
      <c r="B44" s="83" t="e">
        <f>#REF!</f>
        <v>#REF!</v>
      </c>
      <c r="C44" s="95" t="e">
        <f>#REF!</f>
        <v>#REF!</v>
      </c>
      <c r="D44" s="14" t="e">
        <f>#REF!</f>
        <v>#REF!</v>
      </c>
      <c r="E44" s="9" t="e">
        <f>#REF!</f>
        <v>#REF!</v>
      </c>
      <c r="F44" s="50" t="e">
        <f>#REF!</f>
        <v>#REF!</v>
      </c>
      <c r="G44" s="24"/>
    </row>
    <row r="45" spans="1:7" ht="21" customHeight="1" x14ac:dyDescent="0.35">
      <c r="A45" s="29"/>
      <c r="B45" s="84" t="e">
        <f>#REF!</f>
        <v>#REF!</v>
      </c>
      <c r="C45" s="96" t="e">
        <f>#REF!</f>
        <v>#REF!</v>
      </c>
      <c r="D45" s="79" t="e">
        <f>#REF!</f>
        <v>#REF!</v>
      </c>
      <c r="E45" s="10" t="e">
        <f>#REF!</f>
        <v>#REF!</v>
      </c>
      <c r="F45" s="51" t="e">
        <f>#REF!</f>
        <v>#REF!</v>
      </c>
      <c r="G45" s="32"/>
    </row>
    <row r="46" spans="1:7" ht="21" customHeight="1" x14ac:dyDescent="0.35">
      <c r="A46" s="29"/>
      <c r="B46" s="84" t="e">
        <f>#REF!</f>
        <v>#REF!</v>
      </c>
      <c r="C46" s="96" t="e">
        <f>#REF!</f>
        <v>#REF!</v>
      </c>
      <c r="D46" s="79" t="e">
        <f>#REF!</f>
        <v>#REF!</v>
      </c>
      <c r="E46" s="10" t="e">
        <f>#REF!</f>
        <v>#REF!</v>
      </c>
      <c r="F46" s="51" t="e">
        <f>#REF!</f>
        <v>#REF!</v>
      </c>
      <c r="G46" s="32"/>
    </row>
    <row r="47" spans="1:7" ht="21" customHeight="1" x14ac:dyDescent="0.35">
      <c r="A47" s="29"/>
      <c r="B47" s="84" t="e">
        <f>#REF!</f>
        <v>#REF!</v>
      </c>
      <c r="C47" s="96" t="e">
        <f>#REF!</f>
        <v>#REF!</v>
      </c>
      <c r="D47" s="79" t="e">
        <f>#REF!</f>
        <v>#REF!</v>
      </c>
      <c r="E47" s="10" t="e">
        <f>#REF!</f>
        <v>#REF!</v>
      </c>
      <c r="F47" s="51" t="e">
        <f>#REF!</f>
        <v>#REF!</v>
      </c>
      <c r="G47" s="33"/>
    </row>
    <row r="48" spans="1:7" s="30" customFormat="1" ht="21" customHeight="1" x14ac:dyDescent="0.35">
      <c r="A48" s="29"/>
      <c r="B48" s="84" t="e">
        <f>#REF!</f>
        <v>#REF!</v>
      </c>
      <c r="C48" s="96" t="e">
        <f>#REF!</f>
        <v>#REF!</v>
      </c>
      <c r="D48" s="79" t="e">
        <f>#REF!</f>
        <v>#REF!</v>
      </c>
      <c r="E48" s="10" t="e">
        <f>#REF!</f>
        <v>#REF!</v>
      </c>
      <c r="F48" s="51" t="e">
        <f>#REF!</f>
        <v>#REF!</v>
      </c>
      <c r="G48" s="33"/>
    </row>
    <row r="49" spans="1:7" s="30" customFormat="1" ht="21" customHeight="1" x14ac:dyDescent="0.35">
      <c r="A49" s="29"/>
      <c r="B49" s="84" t="e">
        <f>#REF!</f>
        <v>#REF!</v>
      </c>
      <c r="C49" s="96" t="e">
        <f>#REF!</f>
        <v>#REF!</v>
      </c>
      <c r="D49" s="79" t="e">
        <f>#REF!</f>
        <v>#REF!</v>
      </c>
      <c r="E49" s="10" t="e">
        <f>#REF!</f>
        <v>#REF!</v>
      </c>
      <c r="F49" s="51" t="e">
        <f>#REF!</f>
        <v>#REF!</v>
      </c>
      <c r="G49" s="33"/>
    </row>
    <row r="50" spans="1:7" s="30" customFormat="1" ht="21" customHeight="1" x14ac:dyDescent="0.35">
      <c r="A50" s="29"/>
      <c r="B50" s="84" t="e">
        <f>#REF!</f>
        <v>#REF!</v>
      </c>
      <c r="C50" s="96" t="e">
        <f>#REF!</f>
        <v>#REF!</v>
      </c>
      <c r="D50" s="79" t="e">
        <f>#REF!</f>
        <v>#REF!</v>
      </c>
      <c r="E50" s="10" t="e">
        <f>#REF!</f>
        <v>#REF!</v>
      </c>
      <c r="F50" s="51" t="e">
        <f>#REF!</f>
        <v>#REF!</v>
      </c>
      <c r="G50" s="33"/>
    </row>
    <row r="51" spans="1:7" s="30" customFormat="1" ht="21" customHeight="1" x14ac:dyDescent="0.35">
      <c r="A51" s="29"/>
      <c r="B51" s="84" t="e">
        <f>#REF!</f>
        <v>#REF!</v>
      </c>
      <c r="C51" s="96" t="e">
        <f>#REF!</f>
        <v>#REF!</v>
      </c>
      <c r="D51" s="79" t="e">
        <f>#REF!</f>
        <v>#REF!</v>
      </c>
      <c r="E51" s="10" t="e">
        <f>#REF!</f>
        <v>#REF!</v>
      </c>
      <c r="F51" s="51" t="e">
        <f>#REF!</f>
        <v>#REF!</v>
      </c>
      <c r="G51" s="33"/>
    </row>
    <row r="52" spans="1:7" s="30" customFormat="1" ht="21" customHeight="1" x14ac:dyDescent="0.35">
      <c r="A52" s="29"/>
      <c r="B52" s="84" t="e">
        <f>#REF!</f>
        <v>#REF!</v>
      </c>
      <c r="C52" s="96" t="e">
        <f>#REF!</f>
        <v>#REF!</v>
      </c>
      <c r="D52" s="79" t="e">
        <f>#REF!</f>
        <v>#REF!</v>
      </c>
      <c r="E52" s="10" t="e">
        <f>#REF!</f>
        <v>#REF!</v>
      </c>
      <c r="F52" s="51" t="e">
        <f>#REF!</f>
        <v>#REF!</v>
      </c>
      <c r="G52" s="33"/>
    </row>
    <row r="53" spans="1:7" s="30" customFormat="1" ht="21" customHeight="1" x14ac:dyDescent="0.35">
      <c r="A53" s="29"/>
      <c r="B53" s="84" t="e">
        <f>#REF!</f>
        <v>#REF!</v>
      </c>
      <c r="C53" s="96" t="e">
        <f>#REF!</f>
        <v>#REF!</v>
      </c>
      <c r="D53" s="79" t="e">
        <f>#REF!</f>
        <v>#REF!</v>
      </c>
      <c r="E53" s="10" t="e">
        <f>#REF!</f>
        <v>#REF!</v>
      </c>
      <c r="F53" s="51" t="e">
        <f>#REF!</f>
        <v>#REF!</v>
      </c>
      <c r="G53" s="33"/>
    </row>
    <row r="54" spans="1:7" s="30" customFormat="1" ht="21" customHeight="1" x14ac:dyDescent="0.35">
      <c r="A54" s="29"/>
      <c r="B54" s="84" t="e">
        <f>#REF!</f>
        <v>#REF!</v>
      </c>
      <c r="C54" s="96" t="e">
        <f>#REF!</f>
        <v>#REF!</v>
      </c>
      <c r="D54" s="79" t="e">
        <f>#REF!</f>
        <v>#REF!</v>
      </c>
      <c r="E54" s="10" t="e">
        <f>#REF!</f>
        <v>#REF!</v>
      </c>
      <c r="F54" s="51" t="e">
        <f>#REF!</f>
        <v>#REF!</v>
      </c>
      <c r="G54" s="33"/>
    </row>
    <row r="55" spans="1:7" s="30" customFormat="1" ht="21" customHeight="1" x14ac:dyDescent="0.35">
      <c r="A55" s="29"/>
      <c r="B55" s="84" t="e">
        <f>#REF!</f>
        <v>#REF!</v>
      </c>
      <c r="C55" s="96" t="e">
        <f>#REF!</f>
        <v>#REF!</v>
      </c>
      <c r="D55" s="79" t="e">
        <f>#REF!</f>
        <v>#REF!</v>
      </c>
      <c r="E55" s="10" t="e">
        <f>#REF!</f>
        <v>#REF!</v>
      </c>
      <c r="F55" s="51" t="e">
        <f>#REF!</f>
        <v>#REF!</v>
      </c>
      <c r="G55" s="33"/>
    </row>
    <row r="56" spans="1:7" s="30" customFormat="1" ht="21" customHeight="1" thickBot="1" x14ac:dyDescent="0.4">
      <c r="A56" s="29"/>
      <c r="B56" s="85" t="e">
        <f>#REF!</f>
        <v>#REF!</v>
      </c>
      <c r="C56" s="97" t="e">
        <f>#REF!</f>
        <v>#REF!</v>
      </c>
      <c r="D56" s="80" t="e">
        <f>#REF!</f>
        <v>#REF!</v>
      </c>
      <c r="E56" s="11" t="e">
        <f>#REF!</f>
        <v>#REF!</v>
      </c>
      <c r="F56" s="52" t="e">
        <f>#REF!</f>
        <v>#REF!</v>
      </c>
      <c r="G56" s="33"/>
    </row>
    <row r="57" spans="1:7" s="30" customFormat="1" ht="21" customHeight="1" x14ac:dyDescent="0.35">
      <c r="A57" s="29"/>
      <c r="B57" s="86" t="e">
        <f>#REF!</f>
        <v>#REF!</v>
      </c>
      <c r="C57" s="98" t="e">
        <f>#REF!</f>
        <v>#REF!</v>
      </c>
      <c r="D57" s="15" t="e">
        <f>#REF!</f>
        <v>#REF!</v>
      </c>
      <c r="E57" s="12" t="e">
        <f>#REF!</f>
        <v>#REF!</v>
      </c>
      <c r="F57" s="53" t="e">
        <f>#REF!</f>
        <v>#REF!</v>
      </c>
      <c r="G57" s="33"/>
    </row>
    <row r="58" spans="1:7" s="30" customFormat="1" ht="21" customHeight="1" x14ac:dyDescent="0.35">
      <c r="A58" s="29"/>
      <c r="B58" s="87" t="e">
        <f>#REF!</f>
        <v>#REF!</v>
      </c>
      <c r="C58" s="96" t="e">
        <f>#REF!</f>
        <v>#REF!</v>
      </c>
      <c r="D58" s="79" t="e">
        <f>#REF!</f>
        <v>#REF!</v>
      </c>
      <c r="E58" s="10" t="e">
        <f>#REF!</f>
        <v>#REF!</v>
      </c>
      <c r="F58" s="54" t="e">
        <f>#REF!</f>
        <v>#REF!</v>
      </c>
      <c r="G58" s="33"/>
    </row>
    <row r="59" spans="1:7" s="30" customFormat="1" ht="21" customHeight="1" x14ac:dyDescent="0.35">
      <c r="A59" s="29"/>
      <c r="B59" s="87" t="e">
        <f>#REF!</f>
        <v>#REF!</v>
      </c>
      <c r="C59" s="96" t="e">
        <f>#REF!</f>
        <v>#REF!</v>
      </c>
      <c r="D59" s="79" t="e">
        <f>#REF!</f>
        <v>#REF!</v>
      </c>
      <c r="E59" s="10" t="e">
        <f>#REF!</f>
        <v>#REF!</v>
      </c>
      <c r="F59" s="54" t="e">
        <f>#REF!</f>
        <v>#REF!</v>
      </c>
      <c r="G59" s="33"/>
    </row>
    <row r="60" spans="1:7" s="30" customFormat="1" ht="21" customHeight="1" x14ac:dyDescent="0.35">
      <c r="A60" s="29"/>
      <c r="B60" s="87" t="e">
        <f>#REF!</f>
        <v>#REF!</v>
      </c>
      <c r="C60" s="96" t="e">
        <f>#REF!</f>
        <v>#REF!</v>
      </c>
      <c r="D60" s="79" t="e">
        <f>#REF!</f>
        <v>#REF!</v>
      </c>
      <c r="E60" s="10" t="e">
        <f>#REF!</f>
        <v>#REF!</v>
      </c>
      <c r="F60" s="54" t="e">
        <f>#REF!</f>
        <v>#REF!</v>
      </c>
      <c r="G60" s="33"/>
    </row>
    <row r="61" spans="1:7" s="30" customFormat="1" ht="21" customHeight="1" x14ac:dyDescent="0.35">
      <c r="A61" s="29"/>
      <c r="B61" s="87" t="e">
        <f>#REF!</f>
        <v>#REF!</v>
      </c>
      <c r="C61" s="96" t="e">
        <f>#REF!</f>
        <v>#REF!</v>
      </c>
      <c r="D61" s="79" t="e">
        <f>#REF!</f>
        <v>#REF!</v>
      </c>
      <c r="E61" s="10" t="e">
        <f>#REF!</f>
        <v>#REF!</v>
      </c>
      <c r="F61" s="54" t="e">
        <f>#REF!</f>
        <v>#REF!</v>
      </c>
      <c r="G61" s="33"/>
    </row>
    <row r="62" spans="1:7" s="30" customFormat="1" ht="21" customHeight="1" x14ac:dyDescent="0.35">
      <c r="A62" s="29"/>
      <c r="B62" s="87" t="e">
        <f>#REF!</f>
        <v>#REF!</v>
      </c>
      <c r="C62" s="96" t="e">
        <f>#REF!</f>
        <v>#REF!</v>
      </c>
      <c r="D62" s="79" t="e">
        <f>#REF!</f>
        <v>#REF!</v>
      </c>
      <c r="E62" s="10" t="e">
        <f>#REF!</f>
        <v>#REF!</v>
      </c>
      <c r="F62" s="54" t="e">
        <f>#REF!</f>
        <v>#REF!</v>
      </c>
      <c r="G62" s="33"/>
    </row>
    <row r="63" spans="1:7" s="30" customFormat="1" ht="21" customHeight="1" thickBot="1" x14ac:dyDescent="0.4">
      <c r="A63" s="29"/>
      <c r="B63" s="88" t="e">
        <f>#REF!</f>
        <v>#REF!</v>
      </c>
      <c r="C63" s="99" t="e">
        <f>#REF!</f>
        <v>#REF!</v>
      </c>
      <c r="D63" s="81" t="e">
        <f>#REF!</f>
        <v>#REF!</v>
      </c>
      <c r="E63" s="13" t="e">
        <f>#REF!</f>
        <v>#REF!</v>
      </c>
      <c r="F63" s="55" t="e">
        <f>#REF!</f>
        <v>#REF!</v>
      </c>
      <c r="G63" s="33"/>
    </row>
    <row r="64" spans="1:7" s="30" customFormat="1" ht="21" customHeight="1" x14ac:dyDescent="0.35">
      <c r="A64" s="29"/>
      <c r="B64" s="89" t="e">
        <f>#REF!</f>
        <v>#REF!</v>
      </c>
      <c r="C64" s="95" t="e">
        <f>#REF!</f>
        <v>#REF!</v>
      </c>
      <c r="D64" s="14" t="e">
        <f>#REF!</f>
        <v>#REF!</v>
      </c>
      <c r="E64" s="9" t="e">
        <f>#REF!</f>
        <v>#REF!</v>
      </c>
      <c r="F64" s="56" t="e">
        <f>#REF!</f>
        <v>#REF!</v>
      </c>
      <c r="G64" s="33"/>
    </row>
    <row r="65" spans="1:7" s="30" customFormat="1" ht="21" customHeight="1" x14ac:dyDescent="0.35">
      <c r="A65" s="29"/>
      <c r="B65" s="90" t="e">
        <f>#REF!</f>
        <v>#REF!</v>
      </c>
      <c r="C65" s="96" t="e">
        <f>#REF!</f>
        <v>#REF!</v>
      </c>
      <c r="D65" s="79" t="e">
        <f>#REF!</f>
        <v>#REF!</v>
      </c>
      <c r="E65" s="10" t="e">
        <f>#REF!</f>
        <v>#REF!</v>
      </c>
      <c r="F65" s="57" t="e">
        <f>#REF!</f>
        <v>#REF!</v>
      </c>
      <c r="G65" s="33"/>
    </row>
    <row r="66" spans="1:7" s="30" customFormat="1" ht="21" customHeight="1" x14ac:dyDescent="0.35">
      <c r="A66" s="29"/>
      <c r="B66" s="90" t="e">
        <f>#REF!</f>
        <v>#REF!</v>
      </c>
      <c r="C66" s="96" t="e">
        <f>#REF!</f>
        <v>#REF!</v>
      </c>
      <c r="D66" s="79" t="e">
        <f>#REF!</f>
        <v>#REF!</v>
      </c>
      <c r="E66" s="10" t="e">
        <f>#REF!</f>
        <v>#REF!</v>
      </c>
      <c r="F66" s="57" t="e">
        <f>#REF!</f>
        <v>#REF!</v>
      </c>
      <c r="G66" s="33"/>
    </row>
    <row r="67" spans="1:7" s="30" customFormat="1" ht="21" customHeight="1" x14ac:dyDescent="0.35">
      <c r="A67" s="29"/>
      <c r="B67" s="90" t="e">
        <f>#REF!</f>
        <v>#REF!</v>
      </c>
      <c r="C67" s="96" t="e">
        <f>#REF!</f>
        <v>#REF!</v>
      </c>
      <c r="D67" s="79" t="e">
        <f>#REF!</f>
        <v>#REF!</v>
      </c>
      <c r="E67" s="10" t="e">
        <f>#REF!</f>
        <v>#REF!</v>
      </c>
      <c r="F67" s="57" t="e">
        <f>#REF!</f>
        <v>#REF!</v>
      </c>
      <c r="G67" s="33"/>
    </row>
    <row r="68" spans="1:7" s="30" customFormat="1" ht="21" customHeight="1" x14ac:dyDescent="0.35">
      <c r="A68" s="29"/>
      <c r="B68" s="90" t="e">
        <f>#REF!</f>
        <v>#REF!</v>
      </c>
      <c r="C68" s="96" t="e">
        <f>#REF!</f>
        <v>#REF!</v>
      </c>
      <c r="D68" s="79" t="e">
        <f>#REF!</f>
        <v>#REF!</v>
      </c>
      <c r="E68" s="10" t="e">
        <f>#REF!</f>
        <v>#REF!</v>
      </c>
      <c r="F68" s="57" t="e">
        <f>#REF!</f>
        <v>#REF!</v>
      </c>
      <c r="G68" s="33"/>
    </row>
    <row r="69" spans="1:7" s="30" customFormat="1" ht="21" customHeight="1" x14ac:dyDescent="0.35">
      <c r="A69" s="29"/>
      <c r="B69" s="90" t="e">
        <f>#REF!</f>
        <v>#REF!</v>
      </c>
      <c r="C69" s="96" t="e">
        <f>#REF!</f>
        <v>#REF!</v>
      </c>
      <c r="D69" s="79" t="e">
        <f>#REF!</f>
        <v>#REF!</v>
      </c>
      <c r="E69" s="10" t="e">
        <f>#REF!</f>
        <v>#REF!</v>
      </c>
      <c r="F69" s="57" t="e">
        <f>#REF!</f>
        <v>#REF!</v>
      </c>
      <c r="G69" s="33"/>
    </row>
    <row r="70" spans="1:7" s="30" customFormat="1" ht="21" customHeight="1" x14ac:dyDescent="0.35">
      <c r="A70" s="29"/>
      <c r="B70" s="90" t="e">
        <f>#REF!</f>
        <v>#REF!</v>
      </c>
      <c r="C70" s="96" t="e">
        <f>#REF!</f>
        <v>#REF!</v>
      </c>
      <c r="D70" s="79" t="e">
        <f>#REF!</f>
        <v>#REF!</v>
      </c>
      <c r="E70" s="10" t="e">
        <f>#REF!</f>
        <v>#REF!</v>
      </c>
      <c r="F70" s="57" t="e">
        <f>#REF!</f>
        <v>#REF!</v>
      </c>
      <c r="G70" s="33"/>
    </row>
    <row r="71" spans="1:7" s="30" customFormat="1" ht="21" customHeight="1" thickBot="1" x14ac:dyDescent="0.4">
      <c r="A71" s="29"/>
      <c r="B71" s="90" t="e">
        <f>#REF!</f>
        <v>#REF!</v>
      </c>
      <c r="C71" s="118" t="e">
        <f>#REF!</f>
        <v>#REF!</v>
      </c>
      <c r="D71" s="110" t="e">
        <f>#REF!</f>
        <v>#REF!</v>
      </c>
      <c r="E71" s="111" t="e">
        <f>#REF!</f>
        <v>#REF!</v>
      </c>
      <c r="F71" s="58" t="e">
        <f>#REF!</f>
        <v>#REF!</v>
      </c>
      <c r="G71" s="33"/>
    </row>
    <row r="72" spans="1:7" s="30" customFormat="1" ht="21" customHeight="1" x14ac:dyDescent="0.35">
      <c r="A72" s="29"/>
      <c r="B72" s="91" t="e">
        <f>#REF!</f>
        <v>#REF!</v>
      </c>
      <c r="C72" s="95" t="e">
        <f>#REF!</f>
        <v>#REF!</v>
      </c>
      <c r="D72" s="14" t="e">
        <f>#REF!</f>
        <v>#REF!</v>
      </c>
      <c r="E72" s="9" t="e">
        <f>#REF!</f>
        <v>#REF!</v>
      </c>
      <c r="F72" s="59" t="e">
        <f>#REF!</f>
        <v>#REF!</v>
      </c>
      <c r="G72" s="33"/>
    </row>
    <row r="73" spans="1:7" s="30" customFormat="1" ht="21" customHeight="1" x14ac:dyDescent="0.35">
      <c r="A73" s="29"/>
      <c r="B73" s="92" t="e">
        <f>#REF!</f>
        <v>#REF!</v>
      </c>
      <c r="C73" s="96" t="e">
        <f>#REF!</f>
        <v>#REF!</v>
      </c>
      <c r="D73" s="79" t="e">
        <f>#REF!</f>
        <v>#REF!</v>
      </c>
      <c r="E73" s="10" t="e">
        <f>#REF!</f>
        <v>#REF!</v>
      </c>
      <c r="F73" s="60" t="e">
        <f>#REF!</f>
        <v>#REF!</v>
      </c>
      <c r="G73" s="33"/>
    </row>
    <row r="74" spans="1:7" s="30" customFormat="1" ht="21" customHeight="1" x14ac:dyDescent="0.35">
      <c r="A74" s="29"/>
      <c r="B74" s="92" t="e">
        <f>#REF!</f>
        <v>#REF!</v>
      </c>
      <c r="C74" s="96" t="e">
        <f>#REF!</f>
        <v>#REF!</v>
      </c>
      <c r="D74" s="79" t="e">
        <f>#REF!</f>
        <v>#REF!</v>
      </c>
      <c r="E74" s="10" t="e">
        <f>#REF!</f>
        <v>#REF!</v>
      </c>
      <c r="F74" s="60" t="e">
        <f>#REF!</f>
        <v>#REF!</v>
      </c>
      <c r="G74" s="33"/>
    </row>
    <row r="75" spans="1:7" s="30" customFormat="1" ht="21" customHeight="1" x14ac:dyDescent="0.35">
      <c r="A75" s="29"/>
      <c r="B75" s="92" t="e">
        <f>#REF!</f>
        <v>#REF!</v>
      </c>
      <c r="C75" s="96" t="e">
        <f>#REF!</f>
        <v>#REF!</v>
      </c>
      <c r="D75" s="79" t="e">
        <f>#REF!</f>
        <v>#REF!</v>
      </c>
      <c r="E75" s="10" t="e">
        <f>#REF!</f>
        <v>#REF!</v>
      </c>
      <c r="F75" s="60" t="e">
        <f>#REF!</f>
        <v>#REF!</v>
      </c>
      <c r="G75" s="33"/>
    </row>
    <row r="76" spans="1:7" s="30" customFormat="1" ht="21" customHeight="1" thickBot="1" x14ac:dyDescent="0.4">
      <c r="A76" s="29"/>
      <c r="B76" s="93" t="e">
        <f>#REF!</f>
        <v>#REF!</v>
      </c>
      <c r="C76" s="97" t="e">
        <f>#REF!</f>
        <v>#REF!</v>
      </c>
      <c r="D76" s="80" t="e">
        <f>#REF!</f>
        <v>#REF!</v>
      </c>
      <c r="E76" s="11" t="e">
        <f>#REF!</f>
        <v>#REF!</v>
      </c>
      <c r="F76" s="61" t="e">
        <f>#REF!</f>
        <v>#REF!</v>
      </c>
      <c r="G76" s="33"/>
    </row>
    <row r="77" spans="1:7" s="30" customFormat="1" ht="21" customHeight="1" thickBot="1" x14ac:dyDescent="0.4">
      <c r="A77" s="29"/>
      <c r="B77" s="94" t="e">
        <f>#REF!</f>
        <v>#REF!</v>
      </c>
      <c r="C77" s="100" t="e">
        <f>#REF!</f>
        <v>#REF!</v>
      </c>
      <c r="D77" s="63" t="e">
        <f>#REF!</f>
        <v>#REF!</v>
      </c>
      <c r="E77" s="8" t="e">
        <f>#REF!</f>
        <v>#REF!</v>
      </c>
      <c r="F77" s="62" t="e">
        <f>#REF!</f>
        <v>#REF!</v>
      </c>
      <c r="G77" s="33"/>
    </row>
    <row r="78" spans="1:7" s="30" customFormat="1" ht="18.75" customHeight="1" x14ac:dyDescent="0.35">
      <c r="A78" s="29"/>
      <c r="D78" s="78"/>
      <c r="G78" s="33"/>
    </row>
    <row r="79" spans="1:7" s="30" customFormat="1" ht="18.75" customHeight="1" x14ac:dyDescent="0.35">
      <c r="A79" s="29"/>
      <c r="D79" s="78"/>
      <c r="G79" s="33"/>
    </row>
    <row r="80" spans="1:7" s="30" customFormat="1" ht="18.75" customHeight="1" x14ac:dyDescent="0.35">
      <c r="A80" s="29"/>
      <c r="D80" s="78"/>
      <c r="G80" s="33"/>
    </row>
    <row r="81" spans="1:7" s="30" customFormat="1" ht="18.75" customHeight="1" x14ac:dyDescent="0.35">
      <c r="A81" s="29"/>
      <c r="D81" s="78"/>
      <c r="G81" s="33"/>
    </row>
    <row r="82" spans="1:7" s="30" customFormat="1" ht="18.75" customHeight="1" x14ac:dyDescent="0.35">
      <c r="A82" s="29"/>
      <c r="D82" s="78"/>
      <c r="G82" s="33"/>
    </row>
    <row r="83" spans="1:7" s="30" customFormat="1" ht="18.75" customHeight="1" x14ac:dyDescent="0.35">
      <c r="A83" s="29"/>
      <c r="B83" s="24"/>
      <c r="C83" s="21"/>
      <c r="D83" s="77"/>
      <c r="E83" s="22"/>
      <c r="F83" s="22"/>
      <c r="G83" s="31"/>
    </row>
    <row r="84" spans="1:7" ht="18.75" customHeight="1" x14ac:dyDescent="0.35">
      <c r="A84" s="29"/>
    </row>
    <row r="85" spans="1:7" ht="18.75" customHeight="1" x14ac:dyDescent="0.35">
      <c r="A85" s="29"/>
    </row>
    <row r="86" spans="1:7" ht="18.75" customHeight="1" x14ac:dyDescent="0.35">
      <c r="A86" s="29"/>
    </row>
  </sheetData>
  <sheetProtection password="CC6D" sheet="1"/>
  <mergeCells count="5">
    <mergeCell ref="D2:F2"/>
    <mergeCell ref="C4:C5"/>
    <mergeCell ref="B4:B5"/>
    <mergeCell ref="D4:D5"/>
    <mergeCell ref="E4:E5"/>
  </mergeCells>
  <conditionalFormatting sqref="E30 E43 E6:E11 E77">
    <cfRule type="cellIs" dxfId="199" priority="180" operator="greaterThanOrEqual">
      <formula>4</formula>
    </cfRule>
  </conditionalFormatting>
  <conditionalFormatting sqref="E30 E43 E6:E11 E77">
    <cfRule type="cellIs" dxfId="198" priority="179" operator="between">
      <formula>0</formula>
      <formula>4</formula>
    </cfRule>
  </conditionalFormatting>
  <conditionalFormatting sqref="E30 E43">
    <cfRule type="cellIs" dxfId="197" priority="177" operator="lessThanOrEqual">
      <formula>-4</formula>
    </cfRule>
    <cfRule type="cellIs" dxfId="196" priority="178" operator="between">
      <formula>0</formula>
      <formula>-4</formula>
    </cfRule>
  </conditionalFormatting>
  <conditionalFormatting sqref="E30">
    <cfRule type="cellIs" dxfId="195" priority="176" operator="greaterThanOrEqual">
      <formula>4</formula>
    </cfRule>
  </conditionalFormatting>
  <conditionalFormatting sqref="E30">
    <cfRule type="cellIs" dxfId="194" priority="175" operator="between">
      <formula>0</formula>
      <formula>4</formula>
    </cfRule>
  </conditionalFormatting>
  <conditionalFormatting sqref="E30">
    <cfRule type="cellIs" dxfId="193" priority="173" operator="lessThanOrEqual">
      <formula>-4</formula>
    </cfRule>
    <cfRule type="cellIs" dxfId="192" priority="174" operator="between">
      <formula>0</formula>
      <formula>-4</formula>
    </cfRule>
  </conditionalFormatting>
  <conditionalFormatting sqref="E30">
    <cfRule type="cellIs" dxfId="191" priority="172" operator="greaterThanOrEqual">
      <formula>4</formula>
    </cfRule>
  </conditionalFormatting>
  <conditionalFormatting sqref="E30">
    <cfRule type="cellIs" dxfId="190" priority="171" operator="between">
      <formula>0</formula>
      <formula>4</formula>
    </cfRule>
  </conditionalFormatting>
  <conditionalFormatting sqref="E30 E43 E6:E11 E77">
    <cfRule type="cellIs" dxfId="189" priority="169" operator="lessThanOrEqual">
      <formula>-4</formula>
    </cfRule>
    <cfRule type="cellIs" dxfId="188" priority="170" operator="between">
      <formula>0</formula>
      <formula>-4</formula>
    </cfRule>
  </conditionalFormatting>
  <conditionalFormatting sqref="E55">
    <cfRule type="cellIs" dxfId="187" priority="168" operator="greaterThanOrEqual">
      <formula>4</formula>
    </cfRule>
  </conditionalFormatting>
  <conditionalFormatting sqref="E55">
    <cfRule type="cellIs" dxfId="186" priority="167" operator="between">
      <formula>0</formula>
      <formula>4</formula>
    </cfRule>
  </conditionalFormatting>
  <conditionalFormatting sqref="E55">
    <cfRule type="cellIs" dxfId="185" priority="165" operator="lessThanOrEqual">
      <formula>-4</formula>
    </cfRule>
    <cfRule type="cellIs" dxfId="184" priority="166" operator="between">
      <formula>0</formula>
      <formula>-4</formula>
    </cfRule>
  </conditionalFormatting>
  <conditionalFormatting sqref="E55">
    <cfRule type="cellIs" dxfId="183" priority="164" operator="greaterThanOrEqual">
      <formula>4</formula>
    </cfRule>
  </conditionalFormatting>
  <conditionalFormatting sqref="E55">
    <cfRule type="cellIs" dxfId="182" priority="163" operator="between">
      <formula>0</formula>
      <formula>4</formula>
    </cfRule>
  </conditionalFormatting>
  <conditionalFormatting sqref="E55">
    <cfRule type="cellIs" dxfId="181" priority="161" operator="lessThanOrEqual">
      <formula>-4</formula>
    </cfRule>
    <cfRule type="cellIs" dxfId="180" priority="162" operator="between">
      <formula>0</formula>
      <formula>-4</formula>
    </cfRule>
  </conditionalFormatting>
  <conditionalFormatting sqref="E55">
    <cfRule type="cellIs" dxfId="179" priority="160" operator="greaterThanOrEqual">
      <formula>4</formula>
    </cfRule>
  </conditionalFormatting>
  <conditionalFormatting sqref="E55">
    <cfRule type="cellIs" dxfId="178" priority="159" operator="between">
      <formula>0</formula>
      <formula>4</formula>
    </cfRule>
  </conditionalFormatting>
  <conditionalFormatting sqref="E55">
    <cfRule type="cellIs" dxfId="177" priority="157" operator="lessThanOrEqual">
      <formula>-4</formula>
    </cfRule>
    <cfRule type="cellIs" dxfId="176" priority="158" operator="between">
      <formula>0</formula>
      <formula>-4</formula>
    </cfRule>
  </conditionalFormatting>
  <conditionalFormatting sqref="E71">
    <cfRule type="cellIs" dxfId="175" priority="156" operator="greaterThanOrEqual">
      <formula>4</formula>
    </cfRule>
  </conditionalFormatting>
  <conditionalFormatting sqref="E71">
    <cfRule type="cellIs" dxfId="174" priority="155" operator="between">
      <formula>0</formula>
      <formula>4</formula>
    </cfRule>
  </conditionalFormatting>
  <conditionalFormatting sqref="E71">
    <cfRule type="cellIs" dxfId="173" priority="153" operator="lessThanOrEqual">
      <formula>-4</formula>
    </cfRule>
    <cfRule type="cellIs" dxfId="172" priority="154" operator="between">
      <formula>0</formula>
      <formula>-4</formula>
    </cfRule>
  </conditionalFormatting>
  <conditionalFormatting sqref="E71">
    <cfRule type="cellIs" dxfId="171" priority="152" operator="greaterThanOrEqual">
      <formula>4</formula>
    </cfRule>
  </conditionalFormatting>
  <conditionalFormatting sqref="E71">
    <cfRule type="cellIs" dxfId="170" priority="151" operator="between">
      <formula>0</formula>
      <formula>4</formula>
    </cfRule>
  </conditionalFormatting>
  <conditionalFormatting sqref="E71">
    <cfRule type="cellIs" dxfId="169" priority="149" operator="lessThanOrEqual">
      <formula>-4</formula>
    </cfRule>
    <cfRule type="cellIs" dxfId="168" priority="150" operator="between">
      <formula>0</formula>
      <formula>-4</formula>
    </cfRule>
  </conditionalFormatting>
  <conditionalFormatting sqref="E71">
    <cfRule type="cellIs" dxfId="167" priority="148" operator="greaterThanOrEqual">
      <formula>4</formula>
    </cfRule>
  </conditionalFormatting>
  <conditionalFormatting sqref="E71">
    <cfRule type="cellIs" dxfId="166" priority="147" operator="between">
      <formula>0</formula>
      <formula>4</formula>
    </cfRule>
  </conditionalFormatting>
  <conditionalFormatting sqref="E71">
    <cfRule type="cellIs" dxfId="165" priority="145" operator="lessThanOrEqual">
      <formula>-4</formula>
    </cfRule>
    <cfRule type="cellIs" dxfId="164" priority="146" operator="between">
      <formula>0</formula>
      <formula>-4</formula>
    </cfRule>
  </conditionalFormatting>
  <conditionalFormatting sqref="E6:E11">
    <cfRule type="cellIs" dxfId="163" priority="360" operator="greaterThanOrEqual">
      <formula>4</formula>
    </cfRule>
  </conditionalFormatting>
  <conditionalFormatting sqref="E6:E11">
    <cfRule type="cellIs" dxfId="162" priority="359" operator="between">
      <formula>0</formula>
      <formula>4</formula>
    </cfRule>
  </conditionalFormatting>
  <conditionalFormatting sqref="E6:E11">
    <cfRule type="cellIs" dxfId="161" priority="357" operator="lessThanOrEqual">
      <formula>-4</formula>
    </cfRule>
    <cfRule type="cellIs" dxfId="160" priority="358" operator="between">
      <formula>0</formula>
      <formula>-4</formula>
    </cfRule>
  </conditionalFormatting>
  <conditionalFormatting sqref="E6:E11">
    <cfRule type="cellIs" dxfId="159" priority="356" operator="greaterThanOrEqual">
      <formula>4</formula>
    </cfRule>
  </conditionalFormatting>
  <conditionalFormatting sqref="E6:E11">
    <cfRule type="cellIs" dxfId="158" priority="355" operator="between">
      <formula>0</formula>
      <formula>4</formula>
    </cfRule>
  </conditionalFormatting>
  <conditionalFormatting sqref="E6:E11">
    <cfRule type="cellIs" dxfId="157" priority="353" operator="lessThanOrEqual">
      <formula>-4</formula>
    </cfRule>
    <cfRule type="cellIs" dxfId="156" priority="354" operator="between">
      <formula>0</formula>
      <formula>-4</formula>
    </cfRule>
  </conditionalFormatting>
  <conditionalFormatting sqref="E12:E22">
    <cfRule type="cellIs" dxfId="155" priority="348" operator="greaterThanOrEqual">
      <formula>4</formula>
    </cfRule>
  </conditionalFormatting>
  <conditionalFormatting sqref="E12:E22">
    <cfRule type="cellIs" dxfId="154" priority="347" operator="between">
      <formula>0</formula>
      <formula>4</formula>
    </cfRule>
  </conditionalFormatting>
  <conditionalFormatting sqref="E12:E22">
    <cfRule type="cellIs" dxfId="153" priority="345" operator="lessThanOrEqual">
      <formula>-4</formula>
    </cfRule>
    <cfRule type="cellIs" dxfId="152" priority="346" operator="between">
      <formula>0</formula>
      <formula>-4</formula>
    </cfRule>
  </conditionalFormatting>
  <conditionalFormatting sqref="E12:E22">
    <cfRule type="cellIs" dxfId="151" priority="344" operator="greaterThanOrEqual">
      <formula>4</formula>
    </cfRule>
  </conditionalFormatting>
  <conditionalFormatting sqref="E12:E22">
    <cfRule type="cellIs" dxfId="150" priority="343" operator="between">
      <formula>0</formula>
      <formula>4</formula>
    </cfRule>
  </conditionalFormatting>
  <conditionalFormatting sqref="E12:E22">
    <cfRule type="cellIs" dxfId="149" priority="341" operator="lessThanOrEqual">
      <formula>-4</formula>
    </cfRule>
    <cfRule type="cellIs" dxfId="148" priority="342" operator="between">
      <formula>0</formula>
      <formula>-4</formula>
    </cfRule>
  </conditionalFormatting>
  <conditionalFormatting sqref="E12:E22">
    <cfRule type="cellIs" dxfId="147" priority="340" operator="greaterThanOrEqual">
      <formula>4</formula>
    </cfRule>
  </conditionalFormatting>
  <conditionalFormatting sqref="E12:E22">
    <cfRule type="cellIs" dxfId="146" priority="339" operator="between">
      <formula>0</formula>
      <formula>4</formula>
    </cfRule>
  </conditionalFormatting>
  <conditionalFormatting sqref="E12:E22">
    <cfRule type="cellIs" dxfId="145" priority="337" operator="lessThanOrEqual">
      <formula>-4</formula>
    </cfRule>
    <cfRule type="cellIs" dxfId="144" priority="338" operator="between">
      <formula>0</formula>
      <formula>-4</formula>
    </cfRule>
  </conditionalFormatting>
  <conditionalFormatting sqref="E23">
    <cfRule type="cellIs" dxfId="143" priority="336" operator="greaterThanOrEqual">
      <formula>4</formula>
    </cfRule>
  </conditionalFormatting>
  <conditionalFormatting sqref="E23">
    <cfRule type="cellIs" dxfId="142" priority="335" operator="between">
      <formula>0</formula>
      <formula>4</formula>
    </cfRule>
  </conditionalFormatting>
  <conditionalFormatting sqref="E23">
    <cfRule type="cellIs" dxfId="141" priority="333" operator="lessThanOrEqual">
      <formula>-4</formula>
    </cfRule>
    <cfRule type="cellIs" dxfId="140" priority="334" operator="between">
      <formula>0</formula>
      <formula>-4</formula>
    </cfRule>
  </conditionalFormatting>
  <conditionalFormatting sqref="E23">
    <cfRule type="cellIs" dxfId="139" priority="332" operator="greaterThanOrEqual">
      <formula>4</formula>
    </cfRule>
  </conditionalFormatting>
  <conditionalFormatting sqref="E23">
    <cfRule type="cellIs" dxfId="138" priority="331" operator="between">
      <formula>0</formula>
      <formula>4</formula>
    </cfRule>
  </conditionalFormatting>
  <conditionalFormatting sqref="E23">
    <cfRule type="cellIs" dxfId="137" priority="329" operator="lessThanOrEqual">
      <formula>-4</formula>
    </cfRule>
    <cfRule type="cellIs" dxfId="136" priority="330" operator="between">
      <formula>0</formula>
      <formula>-4</formula>
    </cfRule>
  </conditionalFormatting>
  <conditionalFormatting sqref="E23">
    <cfRule type="cellIs" dxfId="135" priority="328" operator="greaterThanOrEqual">
      <formula>4</formula>
    </cfRule>
  </conditionalFormatting>
  <conditionalFormatting sqref="E23">
    <cfRule type="cellIs" dxfId="134" priority="327" operator="between">
      <formula>0</formula>
      <formula>4</formula>
    </cfRule>
  </conditionalFormatting>
  <conditionalFormatting sqref="E23">
    <cfRule type="cellIs" dxfId="133" priority="325" operator="lessThanOrEqual">
      <formula>-4</formula>
    </cfRule>
    <cfRule type="cellIs" dxfId="132" priority="326" operator="between">
      <formula>0</formula>
      <formula>-4</formula>
    </cfRule>
  </conditionalFormatting>
  <conditionalFormatting sqref="E24:E27">
    <cfRule type="cellIs" dxfId="131" priority="324" operator="greaterThanOrEqual">
      <formula>4</formula>
    </cfRule>
  </conditionalFormatting>
  <conditionalFormatting sqref="E24:E27">
    <cfRule type="cellIs" dxfId="130" priority="323" operator="between">
      <formula>0</formula>
      <formula>4</formula>
    </cfRule>
  </conditionalFormatting>
  <conditionalFormatting sqref="E24:E27">
    <cfRule type="cellIs" dxfId="129" priority="321" operator="lessThanOrEqual">
      <formula>-4</formula>
    </cfRule>
    <cfRule type="cellIs" dxfId="128" priority="322" operator="between">
      <formula>0</formula>
      <formula>-4</formula>
    </cfRule>
  </conditionalFormatting>
  <conditionalFormatting sqref="E24:E27">
    <cfRule type="cellIs" dxfId="127" priority="320" operator="greaterThanOrEqual">
      <formula>4</formula>
    </cfRule>
  </conditionalFormatting>
  <conditionalFormatting sqref="E24:E27">
    <cfRule type="cellIs" dxfId="126" priority="319" operator="between">
      <formula>0</formula>
      <formula>4</formula>
    </cfRule>
  </conditionalFormatting>
  <conditionalFormatting sqref="E24:E27">
    <cfRule type="cellIs" dxfId="125" priority="317" operator="lessThanOrEqual">
      <formula>-4</formula>
    </cfRule>
    <cfRule type="cellIs" dxfId="124" priority="318" operator="between">
      <formula>0</formula>
      <formula>-4</formula>
    </cfRule>
  </conditionalFormatting>
  <conditionalFormatting sqref="E24:E27">
    <cfRule type="cellIs" dxfId="123" priority="316" operator="greaterThanOrEqual">
      <formula>4</formula>
    </cfRule>
  </conditionalFormatting>
  <conditionalFormatting sqref="E24:E27">
    <cfRule type="cellIs" dxfId="122" priority="315" operator="between">
      <formula>0</formula>
      <formula>4</formula>
    </cfRule>
  </conditionalFormatting>
  <conditionalFormatting sqref="E24:E27">
    <cfRule type="cellIs" dxfId="121" priority="313" operator="lessThanOrEqual">
      <formula>-4</formula>
    </cfRule>
    <cfRule type="cellIs" dxfId="120" priority="314" operator="between">
      <formula>0</formula>
      <formula>-4</formula>
    </cfRule>
  </conditionalFormatting>
  <conditionalFormatting sqref="E28">
    <cfRule type="cellIs" dxfId="119" priority="312" operator="greaterThanOrEqual">
      <formula>4</formula>
    </cfRule>
  </conditionalFormatting>
  <conditionalFormatting sqref="E28">
    <cfRule type="cellIs" dxfId="118" priority="311" operator="between">
      <formula>0</formula>
      <formula>4</formula>
    </cfRule>
  </conditionalFormatting>
  <conditionalFormatting sqref="E28">
    <cfRule type="cellIs" dxfId="117" priority="309" operator="lessThanOrEqual">
      <formula>-4</formula>
    </cfRule>
    <cfRule type="cellIs" dxfId="116" priority="310" operator="between">
      <formula>0</formula>
      <formula>-4</formula>
    </cfRule>
  </conditionalFormatting>
  <conditionalFormatting sqref="E28">
    <cfRule type="cellIs" dxfId="115" priority="308" operator="greaterThanOrEqual">
      <formula>4</formula>
    </cfRule>
  </conditionalFormatting>
  <conditionalFormatting sqref="E28">
    <cfRule type="cellIs" dxfId="114" priority="307" operator="between">
      <formula>0</formula>
      <formula>4</formula>
    </cfRule>
  </conditionalFormatting>
  <conditionalFormatting sqref="E28">
    <cfRule type="cellIs" dxfId="113" priority="305" operator="lessThanOrEqual">
      <formula>-4</formula>
    </cfRule>
    <cfRule type="cellIs" dxfId="112" priority="306" operator="between">
      <formula>0</formula>
      <formula>-4</formula>
    </cfRule>
  </conditionalFormatting>
  <conditionalFormatting sqref="E28">
    <cfRule type="cellIs" dxfId="111" priority="304" operator="greaterThanOrEqual">
      <formula>4</formula>
    </cfRule>
  </conditionalFormatting>
  <conditionalFormatting sqref="E28">
    <cfRule type="cellIs" dxfId="110" priority="303" operator="between">
      <formula>0</formula>
      <formula>4</formula>
    </cfRule>
  </conditionalFormatting>
  <conditionalFormatting sqref="E28">
    <cfRule type="cellIs" dxfId="109" priority="301" operator="lessThanOrEqual">
      <formula>-4</formula>
    </cfRule>
    <cfRule type="cellIs" dxfId="108" priority="302" operator="between">
      <formula>0</formula>
      <formula>-4</formula>
    </cfRule>
  </conditionalFormatting>
  <conditionalFormatting sqref="E29">
    <cfRule type="cellIs" dxfId="107" priority="300" operator="greaterThanOrEqual">
      <formula>4</formula>
    </cfRule>
  </conditionalFormatting>
  <conditionalFormatting sqref="E29">
    <cfRule type="cellIs" dxfId="106" priority="299" operator="between">
      <formula>0</formula>
      <formula>4</formula>
    </cfRule>
  </conditionalFormatting>
  <conditionalFormatting sqref="E29">
    <cfRule type="cellIs" dxfId="105" priority="297" operator="lessThanOrEqual">
      <formula>-4</formula>
    </cfRule>
    <cfRule type="cellIs" dxfId="104" priority="298" operator="between">
      <formula>0</formula>
      <formula>-4</formula>
    </cfRule>
  </conditionalFormatting>
  <conditionalFormatting sqref="E29">
    <cfRule type="cellIs" dxfId="103" priority="296" operator="greaterThanOrEqual">
      <formula>4</formula>
    </cfRule>
  </conditionalFormatting>
  <conditionalFormatting sqref="E29">
    <cfRule type="cellIs" dxfId="102" priority="295" operator="between">
      <formula>0</formula>
      <formula>4</formula>
    </cfRule>
  </conditionalFormatting>
  <conditionalFormatting sqref="E29">
    <cfRule type="cellIs" dxfId="101" priority="293" operator="lessThanOrEqual">
      <formula>-4</formula>
    </cfRule>
    <cfRule type="cellIs" dxfId="100" priority="294" operator="between">
      <formula>0</formula>
      <formula>-4</formula>
    </cfRule>
  </conditionalFormatting>
  <conditionalFormatting sqref="E29">
    <cfRule type="cellIs" dxfId="99" priority="292" operator="greaterThanOrEqual">
      <formula>4</formula>
    </cfRule>
  </conditionalFormatting>
  <conditionalFormatting sqref="E29">
    <cfRule type="cellIs" dxfId="98" priority="291" operator="between">
      <formula>0</formula>
      <formula>4</formula>
    </cfRule>
  </conditionalFormatting>
  <conditionalFormatting sqref="E29">
    <cfRule type="cellIs" dxfId="97" priority="289" operator="lessThanOrEqual">
      <formula>-4</formula>
    </cfRule>
    <cfRule type="cellIs" dxfId="96" priority="290" operator="between">
      <formula>0</formula>
      <formula>-4</formula>
    </cfRule>
  </conditionalFormatting>
  <conditionalFormatting sqref="E31:E42">
    <cfRule type="cellIs" dxfId="95" priority="288" operator="greaterThanOrEqual">
      <formula>4</formula>
    </cfRule>
  </conditionalFormatting>
  <conditionalFormatting sqref="E31:E42">
    <cfRule type="cellIs" dxfId="94" priority="287" operator="between">
      <formula>0</formula>
      <formula>4</formula>
    </cfRule>
  </conditionalFormatting>
  <conditionalFormatting sqref="E31:E42">
    <cfRule type="cellIs" dxfId="93" priority="285" operator="lessThanOrEqual">
      <formula>-4</formula>
    </cfRule>
    <cfRule type="cellIs" dxfId="92" priority="286" operator="between">
      <formula>0</formula>
      <formula>-4</formula>
    </cfRule>
  </conditionalFormatting>
  <conditionalFormatting sqref="E31:E42">
    <cfRule type="cellIs" dxfId="91" priority="284" operator="greaterThanOrEqual">
      <formula>4</formula>
    </cfRule>
  </conditionalFormatting>
  <conditionalFormatting sqref="E31:E42">
    <cfRule type="cellIs" dxfId="90" priority="283" operator="between">
      <formula>0</formula>
      <formula>4</formula>
    </cfRule>
  </conditionalFormatting>
  <conditionalFormatting sqref="E31:E42">
    <cfRule type="cellIs" dxfId="89" priority="281" operator="lessThanOrEqual">
      <formula>-4</formula>
    </cfRule>
    <cfRule type="cellIs" dxfId="88" priority="282" operator="between">
      <formula>0</formula>
      <formula>-4</formula>
    </cfRule>
  </conditionalFormatting>
  <conditionalFormatting sqref="E31:E42">
    <cfRule type="cellIs" dxfId="87" priority="280" operator="greaterThanOrEqual">
      <formula>4</formula>
    </cfRule>
  </conditionalFormatting>
  <conditionalFormatting sqref="E31:E42">
    <cfRule type="cellIs" dxfId="86" priority="279" operator="between">
      <formula>0</formula>
      <formula>4</formula>
    </cfRule>
  </conditionalFormatting>
  <conditionalFormatting sqref="E31:E42">
    <cfRule type="cellIs" dxfId="85" priority="277" operator="lessThanOrEqual">
      <formula>-4</formula>
    </cfRule>
    <cfRule type="cellIs" dxfId="84" priority="278" operator="between">
      <formula>0</formula>
      <formula>-4</formula>
    </cfRule>
  </conditionalFormatting>
  <conditionalFormatting sqref="E44:E54">
    <cfRule type="cellIs" dxfId="83" priority="264" operator="greaterThanOrEqual">
      <formula>4</formula>
    </cfRule>
  </conditionalFormatting>
  <conditionalFormatting sqref="E44:E54">
    <cfRule type="cellIs" dxfId="82" priority="263" operator="between">
      <formula>0</formula>
      <formula>4</formula>
    </cfRule>
  </conditionalFormatting>
  <conditionalFormatting sqref="E44:E54">
    <cfRule type="cellIs" dxfId="81" priority="261" operator="lessThanOrEqual">
      <formula>-4</formula>
    </cfRule>
    <cfRule type="cellIs" dxfId="80" priority="262" operator="between">
      <formula>0</formula>
      <formula>-4</formula>
    </cfRule>
  </conditionalFormatting>
  <conditionalFormatting sqref="E44:E54">
    <cfRule type="cellIs" dxfId="79" priority="260" operator="greaterThanOrEqual">
      <formula>4</formula>
    </cfRule>
  </conditionalFormatting>
  <conditionalFormatting sqref="E44:E54">
    <cfRule type="cellIs" dxfId="78" priority="259" operator="between">
      <formula>0</formula>
      <formula>4</formula>
    </cfRule>
  </conditionalFormatting>
  <conditionalFormatting sqref="E44:E54">
    <cfRule type="cellIs" dxfId="77" priority="257" operator="lessThanOrEqual">
      <formula>-4</formula>
    </cfRule>
    <cfRule type="cellIs" dxfId="76" priority="258" operator="between">
      <formula>0</formula>
      <formula>-4</formula>
    </cfRule>
  </conditionalFormatting>
  <conditionalFormatting sqref="E44:E54">
    <cfRule type="cellIs" dxfId="75" priority="256" operator="greaterThanOrEqual">
      <formula>4</formula>
    </cfRule>
  </conditionalFormatting>
  <conditionalFormatting sqref="E44:E54">
    <cfRule type="cellIs" dxfId="74" priority="255" operator="between">
      <formula>0</formula>
      <formula>4</formula>
    </cfRule>
  </conditionalFormatting>
  <conditionalFormatting sqref="E44:E54">
    <cfRule type="cellIs" dxfId="73" priority="253" operator="lessThanOrEqual">
      <formula>-4</formula>
    </cfRule>
    <cfRule type="cellIs" dxfId="72" priority="254" operator="between">
      <formula>0</formula>
      <formula>-4</formula>
    </cfRule>
  </conditionalFormatting>
  <conditionalFormatting sqref="E56">
    <cfRule type="cellIs" dxfId="71" priority="252" operator="greaterThanOrEqual">
      <formula>4</formula>
    </cfRule>
  </conditionalFormatting>
  <conditionalFormatting sqref="E56">
    <cfRule type="cellIs" dxfId="70" priority="251" operator="between">
      <formula>0</formula>
      <formula>4</formula>
    </cfRule>
  </conditionalFormatting>
  <conditionalFormatting sqref="E56">
    <cfRule type="cellIs" dxfId="69" priority="249" operator="lessThanOrEqual">
      <formula>-4</formula>
    </cfRule>
    <cfRule type="cellIs" dxfId="68" priority="250" operator="between">
      <formula>0</formula>
      <formula>-4</formula>
    </cfRule>
  </conditionalFormatting>
  <conditionalFormatting sqref="E56">
    <cfRule type="cellIs" dxfId="67" priority="248" operator="greaterThanOrEqual">
      <formula>4</formula>
    </cfRule>
  </conditionalFormatting>
  <conditionalFormatting sqref="E56">
    <cfRule type="cellIs" dxfId="66" priority="247" operator="between">
      <formula>0</formula>
      <formula>4</formula>
    </cfRule>
  </conditionalFormatting>
  <conditionalFormatting sqref="E56">
    <cfRule type="cellIs" dxfId="65" priority="245" operator="lessThanOrEqual">
      <formula>-4</formula>
    </cfRule>
    <cfRule type="cellIs" dxfId="64" priority="246" operator="between">
      <formula>0</formula>
      <formula>-4</formula>
    </cfRule>
  </conditionalFormatting>
  <conditionalFormatting sqref="E56">
    <cfRule type="cellIs" dxfId="63" priority="244" operator="greaterThanOrEqual">
      <formula>4</formula>
    </cfRule>
  </conditionalFormatting>
  <conditionalFormatting sqref="E56">
    <cfRule type="cellIs" dxfId="62" priority="243" operator="between">
      <formula>0</formula>
      <formula>4</formula>
    </cfRule>
  </conditionalFormatting>
  <conditionalFormatting sqref="E56">
    <cfRule type="cellIs" dxfId="61" priority="241" operator="lessThanOrEqual">
      <formula>-4</formula>
    </cfRule>
    <cfRule type="cellIs" dxfId="60" priority="242" operator="between">
      <formula>0</formula>
      <formula>-4</formula>
    </cfRule>
  </conditionalFormatting>
  <conditionalFormatting sqref="E57:E62">
    <cfRule type="cellIs" dxfId="59" priority="240" operator="greaterThanOrEqual">
      <formula>4</formula>
    </cfRule>
  </conditionalFormatting>
  <conditionalFormatting sqref="E57:E62">
    <cfRule type="cellIs" dxfId="58" priority="239" operator="between">
      <formula>0</formula>
      <formula>4</formula>
    </cfRule>
  </conditionalFormatting>
  <conditionalFormatting sqref="E57:E62">
    <cfRule type="cellIs" dxfId="57" priority="237" operator="lessThanOrEqual">
      <formula>-4</formula>
    </cfRule>
    <cfRule type="cellIs" dxfId="56" priority="238" operator="between">
      <formula>0</formula>
      <formula>-4</formula>
    </cfRule>
  </conditionalFormatting>
  <conditionalFormatting sqref="E57:E62">
    <cfRule type="cellIs" dxfId="55" priority="236" operator="greaterThanOrEqual">
      <formula>4</formula>
    </cfRule>
  </conditionalFormatting>
  <conditionalFormatting sqref="E57:E62">
    <cfRule type="cellIs" dxfId="54" priority="235" operator="between">
      <formula>0</formula>
      <formula>4</formula>
    </cfRule>
  </conditionalFormatting>
  <conditionalFormatting sqref="E57:E62">
    <cfRule type="cellIs" dxfId="53" priority="233" operator="lessThanOrEqual">
      <formula>-4</formula>
    </cfRule>
    <cfRule type="cellIs" dxfId="52" priority="234" operator="between">
      <formula>0</formula>
      <formula>-4</formula>
    </cfRule>
  </conditionalFormatting>
  <conditionalFormatting sqref="E57:E62">
    <cfRule type="cellIs" dxfId="51" priority="232" operator="greaterThanOrEqual">
      <formula>4</formula>
    </cfRule>
  </conditionalFormatting>
  <conditionalFormatting sqref="E57:E62">
    <cfRule type="cellIs" dxfId="50" priority="231" operator="between">
      <formula>0</formula>
      <formula>4</formula>
    </cfRule>
  </conditionalFormatting>
  <conditionalFormatting sqref="E57:E62">
    <cfRule type="cellIs" dxfId="49" priority="229" operator="lessThanOrEqual">
      <formula>-4</formula>
    </cfRule>
    <cfRule type="cellIs" dxfId="48" priority="230" operator="between">
      <formula>0</formula>
      <formula>-4</formula>
    </cfRule>
  </conditionalFormatting>
  <conditionalFormatting sqref="E63">
    <cfRule type="cellIs" dxfId="47" priority="228" operator="greaterThanOrEqual">
      <formula>4</formula>
    </cfRule>
  </conditionalFormatting>
  <conditionalFormatting sqref="E63">
    <cfRule type="cellIs" dxfId="46" priority="227" operator="between">
      <formula>0</formula>
      <formula>4</formula>
    </cfRule>
  </conditionalFormatting>
  <conditionalFormatting sqref="E63">
    <cfRule type="cellIs" dxfId="45" priority="225" operator="lessThanOrEqual">
      <formula>-4</formula>
    </cfRule>
    <cfRule type="cellIs" dxfId="44" priority="226" operator="between">
      <formula>0</formula>
      <formula>-4</formula>
    </cfRule>
  </conditionalFormatting>
  <conditionalFormatting sqref="E63">
    <cfRule type="cellIs" dxfId="43" priority="224" operator="greaterThanOrEqual">
      <formula>4</formula>
    </cfRule>
  </conditionalFormatting>
  <conditionalFormatting sqref="E63">
    <cfRule type="cellIs" dxfId="42" priority="223" operator="between">
      <formula>0</formula>
      <formula>4</formula>
    </cfRule>
  </conditionalFormatting>
  <conditionalFormatting sqref="E63">
    <cfRule type="cellIs" dxfId="41" priority="221" operator="lessThanOrEqual">
      <formula>-4</formula>
    </cfRule>
    <cfRule type="cellIs" dxfId="40" priority="222" operator="between">
      <formula>0</formula>
      <formula>-4</formula>
    </cfRule>
  </conditionalFormatting>
  <conditionalFormatting sqref="E63">
    <cfRule type="cellIs" dxfId="39" priority="220" operator="greaterThanOrEqual">
      <formula>4</formula>
    </cfRule>
  </conditionalFormatting>
  <conditionalFormatting sqref="E63">
    <cfRule type="cellIs" dxfId="38" priority="219" operator="between">
      <formula>0</formula>
      <formula>4</formula>
    </cfRule>
  </conditionalFormatting>
  <conditionalFormatting sqref="E63">
    <cfRule type="cellIs" dxfId="37" priority="217" operator="lessThanOrEqual">
      <formula>-4</formula>
    </cfRule>
    <cfRule type="cellIs" dxfId="36" priority="218" operator="between">
      <formula>0</formula>
      <formula>-4</formula>
    </cfRule>
  </conditionalFormatting>
  <conditionalFormatting sqref="E64:E69">
    <cfRule type="cellIs" dxfId="35" priority="216" operator="greaterThanOrEqual">
      <formula>4</formula>
    </cfRule>
  </conditionalFormatting>
  <conditionalFormatting sqref="E64:E69">
    <cfRule type="cellIs" dxfId="34" priority="215" operator="between">
      <formula>0</formula>
      <formula>4</formula>
    </cfRule>
  </conditionalFormatting>
  <conditionalFormatting sqref="E64:E69">
    <cfRule type="cellIs" dxfId="33" priority="213" operator="lessThanOrEqual">
      <formula>-4</formula>
    </cfRule>
    <cfRule type="cellIs" dxfId="32" priority="214" operator="between">
      <formula>0</formula>
      <formula>-4</formula>
    </cfRule>
  </conditionalFormatting>
  <conditionalFormatting sqref="E64:E69">
    <cfRule type="cellIs" dxfId="31" priority="212" operator="greaterThanOrEqual">
      <formula>4</formula>
    </cfRule>
  </conditionalFormatting>
  <conditionalFormatting sqref="E64:E69">
    <cfRule type="cellIs" dxfId="30" priority="211" operator="between">
      <formula>0</formula>
      <formula>4</formula>
    </cfRule>
  </conditionalFormatting>
  <conditionalFormatting sqref="E64:E69">
    <cfRule type="cellIs" dxfId="29" priority="209" operator="lessThanOrEqual">
      <formula>-4</formula>
    </cfRule>
    <cfRule type="cellIs" dxfId="28" priority="210" operator="between">
      <formula>0</formula>
      <formula>-4</formula>
    </cfRule>
  </conditionalFormatting>
  <conditionalFormatting sqref="E64:E69">
    <cfRule type="cellIs" dxfId="27" priority="208" operator="greaterThanOrEqual">
      <formula>4</formula>
    </cfRule>
  </conditionalFormatting>
  <conditionalFormatting sqref="E64:E69">
    <cfRule type="cellIs" dxfId="26" priority="207" operator="between">
      <formula>0</formula>
      <formula>4</formula>
    </cfRule>
  </conditionalFormatting>
  <conditionalFormatting sqref="E64:E69">
    <cfRule type="cellIs" dxfId="25" priority="205" operator="lessThanOrEqual">
      <formula>-4</formula>
    </cfRule>
    <cfRule type="cellIs" dxfId="24" priority="206" operator="between">
      <formula>0</formula>
      <formula>-4</formula>
    </cfRule>
  </conditionalFormatting>
  <conditionalFormatting sqref="E70">
    <cfRule type="cellIs" dxfId="23" priority="204" operator="greaterThanOrEqual">
      <formula>4</formula>
    </cfRule>
  </conditionalFormatting>
  <conditionalFormatting sqref="E70">
    <cfRule type="cellIs" dxfId="22" priority="203" operator="between">
      <formula>0</formula>
      <formula>4</formula>
    </cfRule>
  </conditionalFormatting>
  <conditionalFormatting sqref="E70">
    <cfRule type="cellIs" dxfId="21" priority="201" operator="lessThanOrEqual">
      <formula>-4</formula>
    </cfRule>
    <cfRule type="cellIs" dxfId="20" priority="202" operator="between">
      <formula>0</formula>
      <formula>-4</formula>
    </cfRule>
  </conditionalFormatting>
  <conditionalFormatting sqref="E70">
    <cfRule type="cellIs" dxfId="19" priority="200" operator="greaterThanOrEqual">
      <formula>4</formula>
    </cfRule>
  </conditionalFormatting>
  <conditionalFormatting sqref="E70">
    <cfRule type="cellIs" dxfId="18" priority="199" operator="between">
      <formula>0</formula>
      <formula>4</formula>
    </cfRule>
  </conditionalFormatting>
  <conditionalFormatting sqref="E70">
    <cfRule type="cellIs" dxfId="17" priority="197" operator="lessThanOrEqual">
      <formula>-4</formula>
    </cfRule>
    <cfRule type="cellIs" dxfId="16" priority="198" operator="between">
      <formula>0</formula>
      <formula>-4</formula>
    </cfRule>
  </conditionalFormatting>
  <conditionalFormatting sqref="E70">
    <cfRule type="cellIs" dxfId="15" priority="196" operator="greaterThanOrEqual">
      <formula>4</formula>
    </cfRule>
  </conditionalFormatting>
  <conditionalFormatting sqref="E70">
    <cfRule type="cellIs" dxfId="14" priority="195" operator="between">
      <formula>0</formula>
      <formula>4</formula>
    </cfRule>
  </conditionalFormatting>
  <conditionalFormatting sqref="E70">
    <cfRule type="cellIs" dxfId="13" priority="193" operator="lessThanOrEqual">
      <formula>-4</formula>
    </cfRule>
    <cfRule type="cellIs" dxfId="12" priority="194" operator="between">
      <formula>0</formula>
      <formula>-4</formula>
    </cfRule>
  </conditionalFormatting>
  <conditionalFormatting sqref="E72:E76">
    <cfRule type="cellIs" dxfId="11" priority="192" operator="greaterThanOrEqual">
      <formula>4</formula>
    </cfRule>
  </conditionalFormatting>
  <conditionalFormatting sqref="E72:E76">
    <cfRule type="cellIs" dxfId="10" priority="191" operator="between">
      <formula>0</formula>
      <formula>4</formula>
    </cfRule>
  </conditionalFormatting>
  <conditionalFormatting sqref="E72:E76">
    <cfRule type="cellIs" dxfId="9" priority="189" operator="lessThanOrEqual">
      <formula>-4</formula>
    </cfRule>
    <cfRule type="cellIs" dxfId="8" priority="190" operator="between">
      <formula>0</formula>
      <formula>-4</formula>
    </cfRule>
  </conditionalFormatting>
  <conditionalFormatting sqref="E72:E76">
    <cfRule type="cellIs" dxfId="7" priority="188" operator="greaterThanOrEqual">
      <formula>4</formula>
    </cfRule>
  </conditionalFormatting>
  <conditionalFormatting sqref="E72:E76">
    <cfRule type="cellIs" dxfId="6" priority="187" operator="between">
      <formula>0</formula>
      <formula>4</formula>
    </cfRule>
  </conditionalFormatting>
  <conditionalFormatting sqref="E72:E76">
    <cfRule type="cellIs" dxfId="5" priority="185" operator="lessThanOrEqual">
      <formula>-4</formula>
    </cfRule>
    <cfRule type="cellIs" dxfId="4" priority="186" operator="between">
      <formula>0</formula>
      <formula>-4</formula>
    </cfRule>
  </conditionalFormatting>
  <conditionalFormatting sqref="E72:E76">
    <cfRule type="cellIs" dxfId="3" priority="184" operator="greaterThanOrEqual">
      <formula>4</formula>
    </cfRule>
  </conditionalFormatting>
  <conditionalFormatting sqref="E72:E76">
    <cfRule type="cellIs" dxfId="2" priority="183" operator="between">
      <formula>0</formula>
      <formula>4</formula>
    </cfRule>
  </conditionalFormatting>
  <conditionalFormatting sqref="E72:E76">
    <cfRule type="cellIs" dxfId="1" priority="181" operator="lessThanOrEqual">
      <formula>-4</formula>
    </cfRule>
    <cfRule type="cellIs" dxfId="0" priority="182" operator="between">
      <formula>0</formula>
      <formula>-4</formula>
    </cfRule>
  </conditionalFormatting>
  <pageMargins left="0.49212598425196852" right="0.39370078740157483" top="0.19685039370078741" bottom="0.19685039370078741" header="0.31496062992125984" footer="0.31496062992125984"/>
  <pageSetup paperSize="9" orientation="portrait" verticalDpi="0" r:id="rId1"/>
  <rowBreaks count="1" manualBreakCount="1">
    <brk id="43" max="16383" man="1"/>
  </rowBreaks>
  <ignoredErrors>
    <ignoredError sqref="F77 C6:C7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ReadMe O-NET P.6</vt:lpstr>
      <vt:lpstr>Data_School_59</vt:lpstr>
      <vt:lpstr>Data_School_60</vt:lpstr>
      <vt:lpstr>Data_School_61</vt:lpstr>
      <vt:lpstr>Data_School_62</vt:lpstr>
      <vt:lpstr>Total_59-62</vt:lpstr>
      <vt:lpstr>Link</vt:lpstr>
      <vt:lpstr>LinkX</vt:lpstr>
      <vt:lpstr>Data_School_59!Print_Titles</vt:lpstr>
      <vt:lpstr>Data_School_60!Print_Titles</vt:lpstr>
      <vt:lpstr>Data_School_61!Print_Titles</vt:lpstr>
      <vt:lpstr>Data_School_62!Print_Titles</vt:lpstr>
      <vt:lpstr>Link!Print_Titles</vt:lpstr>
      <vt:lpstr>LinkX!Print_Titles</vt:lpstr>
      <vt:lpstr>'Total_59-62'!Print_Titles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2013-04-03T08:30:07Z</dcterms:created>
  <dcterms:modified xsi:type="dcterms:W3CDTF">2020-06-08T08:54:20Z</dcterms:modified>
</cp:coreProperties>
</file>