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8783" tabRatio="796" activeTab="5"/>
  </bookViews>
  <sheets>
    <sheet name="ReadMe O-NET M.3" sheetId="26" r:id="rId1"/>
    <sheet name="Data_School_59" sheetId="35" r:id="rId2"/>
    <sheet name="DATA_School_60" sheetId="37" r:id="rId3"/>
    <sheet name="DATA_School_61" sheetId="36" r:id="rId4"/>
    <sheet name="DATA_School_62" sheetId="38" r:id="rId5"/>
    <sheet name="Total_59-62" sheetId="31" r:id="rId6"/>
    <sheet name="Link" sheetId="25" state="hidden" r:id="rId7"/>
    <sheet name="LinkX" sheetId="24" state="hidden" r:id="rId8"/>
  </sheets>
  <definedNames>
    <definedName name="_xlnm._FilterDatabase" localSheetId="1" hidden="1">Data_School_59!#REF!</definedName>
    <definedName name="_xlnm._FilterDatabase" localSheetId="2" hidden="1">DATA_School_60!#REF!</definedName>
    <definedName name="_xlnm._FilterDatabase" localSheetId="3" hidden="1">DATA_School_61!#REF!</definedName>
    <definedName name="_xlnm._FilterDatabase" localSheetId="4" hidden="1">DATA_School_62!#REF!</definedName>
    <definedName name="_xlnm._FilterDatabase" localSheetId="6" hidden="1">Link!#REF!</definedName>
    <definedName name="_xlnm._FilterDatabase" localSheetId="7" hidden="1">LinkX!#REF!</definedName>
    <definedName name="_xlnm._FilterDatabase" localSheetId="5" hidden="1">'Total_59-62'!$G$5:$G$48</definedName>
    <definedName name="_GoBack" localSheetId="1">Data_School_59!#REF!</definedName>
    <definedName name="_GoBack" localSheetId="2">DATA_School_60!#REF!</definedName>
    <definedName name="_GoBack" localSheetId="3">DATA_School_61!#REF!</definedName>
    <definedName name="_GoBack" localSheetId="4">DATA_School_62!#REF!</definedName>
    <definedName name="_GoBack" localSheetId="5">'Total_59-62'!#REF!</definedName>
    <definedName name="_xlnm.Print_Titles" localSheetId="1">Data_School_59!$3:$3</definedName>
    <definedName name="_xlnm.Print_Titles" localSheetId="2">DATA_School_60!$3:$3</definedName>
    <definedName name="_xlnm.Print_Titles" localSheetId="3">DATA_School_61!$3:$3</definedName>
    <definedName name="_xlnm.Print_Titles" localSheetId="4">DATA_School_62!$3:$3</definedName>
    <definedName name="_xlnm.Print_Titles" localSheetId="6">Link!$4:$5</definedName>
    <definedName name="_xlnm.Print_Titles" localSheetId="7">LinkX!$4:$5</definedName>
    <definedName name="_xlnm.Print_Titles" localSheetId="5">'Total_59-62'!$3:$3</definedName>
  </definedNames>
  <calcPr calcId="152511"/>
  <fileRecoveryPr autoRecover="0"/>
</workbook>
</file>

<file path=xl/calcChain.xml><?xml version="1.0" encoding="utf-8"?>
<calcChain xmlns="http://schemas.openxmlformats.org/spreadsheetml/2006/main">
  <c r="D2" i="31" l="1"/>
  <c r="K21" i="37"/>
  <c r="H21" i="31" s="1"/>
  <c r="K22" i="37"/>
  <c r="H22" i="31" s="1"/>
  <c r="K23" i="37"/>
  <c r="H23" i="31" s="1"/>
  <c r="K24" i="37"/>
  <c r="K25" i="37"/>
  <c r="H25" i="31" s="1"/>
  <c r="K26" i="37"/>
  <c r="H26" i="31" s="1"/>
  <c r="K27" i="37"/>
  <c r="H27" i="31" s="1"/>
  <c r="K28" i="37"/>
  <c r="K29" i="37"/>
  <c r="H29" i="31" s="1"/>
  <c r="I22" i="37"/>
  <c r="I23" i="37"/>
  <c r="I24" i="37"/>
  <c r="I25" i="37"/>
  <c r="I26" i="37"/>
  <c r="I27" i="37"/>
  <c r="I28" i="37"/>
  <c r="I29" i="37"/>
  <c r="I21" i="37"/>
  <c r="J20" i="31"/>
  <c r="J21" i="31"/>
  <c r="H22" i="38"/>
  <c r="F22" i="31" s="1"/>
  <c r="I22" i="38"/>
  <c r="J22" i="38"/>
  <c r="K22" i="38"/>
  <c r="J22" i="31" s="1"/>
  <c r="F23" i="31"/>
  <c r="J23" i="31"/>
  <c r="H22" i="37"/>
  <c r="D22" i="31" s="1"/>
  <c r="H23" i="37"/>
  <c r="H24" i="37"/>
  <c r="D24" i="31" s="1"/>
  <c r="H25" i="37"/>
  <c r="D25" i="31"/>
  <c r="H26" i="37"/>
  <c r="D26" i="31" s="1"/>
  <c r="H27" i="37"/>
  <c r="D27" i="31" s="1"/>
  <c r="H28" i="37"/>
  <c r="D28" i="31" s="1"/>
  <c r="H29" i="37"/>
  <c r="D29" i="31" s="1"/>
  <c r="H21" i="37"/>
  <c r="D21" i="31" s="1"/>
  <c r="D30" i="31"/>
  <c r="I20" i="31"/>
  <c r="I22" i="31"/>
  <c r="F20" i="31"/>
  <c r="E20" i="31"/>
  <c r="E22" i="31"/>
  <c r="D20" i="31"/>
  <c r="D23" i="31"/>
  <c r="D44" i="31"/>
  <c r="C20" i="31"/>
  <c r="C30" i="31"/>
  <c r="C44" i="31"/>
  <c r="K44" i="38"/>
  <c r="J44" i="31" s="1"/>
  <c r="J44" i="38"/>
  <c r="I44" i="38"/>
  <c r="H44" i="38"/>
  <c r="F44" i="31" s="1"/>
  <c r="K43" i="38"/>
  <c r="J43" i="31" s="1"/>
  <c r="J43" i="38"/>
  <c r="I43" i="38"/>
  <c r="H43" i="38"/>
  <c r="F43" i="31"/>
  <c r="K42" i="38"/>
  <c r="J42" i="31" s="1"/>
  <c r="J42" i="38"/>
  <c r="I42" i="38"/>
  <c r="H42" i="38"/>
  <c r="F42" i="31" s="1"/>
  <c r="K41" i="38"/>
  <c r="J41" i="31" s="1"/>
  <c r="J41" i="38"/>
  <c r="I41" i="38"/>
  <c r="H41" i="38"/>
  <c r="F41" i="31" s="1"/>
  <c r="K40" i="38"/>
  <c r="J40" i="31" s="1"/>
  <c r="J40" i="38"/>
  <c r="I40" i="38"/>
  <c r="H40" i="38"/>
  <c r="F40" i="31" s="1"/>
  <c r="K39" i="38"/>
  <c r="J39" i="31" s="1"/>
  <c r="J39" i="38"/>
  <c r="I39" i="38"/>
  <c r="H39" i="38"/>
  <c r="F39" i="31" s="1"/>
  <c r="K38" i="38"/>
  <c r="J38" i="31" s="1"/>
  <c r="J38" i="38"/>
  <c r="I38" i="38"/>
  <c r="H38" i="38"/>
  <c r="F38" i="31" s="1"/>
  <c r="K37" i="38"/>
  <c r="J37" i="31"/>
  <c r="J37" i="38"/>
  <c r="I37" i="38"/>
  <c r="H37" i="38"/>
  <c r="F37" i="31" s="1"/>
  <c r="K36" i="38"/>
  <c r="J36" i="31" s="1"/>
  <c r="J36" i="38"/>
  <c r="I36" i="38"/>
  <c r="H36" i="38"/>
  <c r="F36" i="31" s="1"/>
  <c r="K35" i="38"/>
  <c r="J35" i="31" s="1"/>
  <c r="J35" i="38"/>
  <c r="I35" i="38"/>
  <c r="H35" i="38"/>
  <c r="F35" i="31"/>
  <c r="K34" i="38"/>
  <c r="J34" i="31" s="1"/>
  <c r="J34" i="38"/>
  <c r="I34" i="38"/>
  <c r="H34" i="38"/>
  <c r="F34" i="31" s="1"/>
  <c r="K33" i="38"/>
  <c r="J33" i="31" s="1"/>
  <c r="J33" i="38"/>
  <c r="I33" i="38"/>
  <c r="H33" i="38"/>
  <c r="F33" i="31" s="1"/>
  <c r="K32" i="38"/>
  <c r="J32" i="31" s="1"/>
  <c r="J32" i="38"/>
  <c r="I32" i="38"/>
  <c r="H32" i="38"/>
  <c r="F32" i="31" s="1"/>
  <c r="K31" i="38"/>
  <c r="J31" i="31" s="1"/>
  <c r="J31" i="38"/>
  <c r="I31" i="38"/>
  <c r="H31" i="38"/>
  <c r="F31" i="31" s="1"/>
  <c r="K30" i="38"/>
  <c r="J30" i="31" s="1"/>
  <c r="J30" i="38"/>
  <c r="I30" i="38"/>
  <c r="H30" i="38"/>
  <c r="F30" i="31" s="1"/>
  <c r="K29" i="38"/>
  <c r="J29" i="31" s="1"/>
  <c r="J29" i="38"/>
  <c r="I29" i="38"/>
  <c r="H29" i="38"/>
  <c r="F29" i="31" s="1"/>
  <c r="K28" i="38"/>
  <c r="J28" i="31" s="1"/>
  <c r="J28" i="38"/>
  <c r="I28" i="38"/>
  <c r="H28" i="38"/>
  <c r="F28" i="31" s="1"/>
  <c r="K27" i="38"/>
  <c r="J27" i="31" s="1"/>
  <c r="J27" i="38"/>
  <c r="I27" i="38"/>
  <c r="H27" i="38"/>
  <c r="F27" i="31" s="1"/>
  <c r="K26" i="38"/>
  <c r="J26" i="31" s="1"/>
  <c r="J26" i="38"/>
  <c r="I26" i="38"/>
  <c r="H26" i="38"/>
  <c r="F26" i="31" s="1"/>
  <c r="K25" i="38"/>
  <c r="J25" i="31" s="1"/>
  <c r="J25" i="38"/>
  <c r="I25" i="38"/>
  <c r="H25" i="38"/>
  <c r="F25" i="31" s="1"/>
  <c r="K24" i="38"/>
  <c r="J24" i="31" s="1"/>
  <c r="J24" i="38"/>
  <c r="I24" i="38"/>
  <c r="H24" i="38"/>
  <c r="F24" i="31" s="1"/>
  <c r="F21" i="31"/>
  <c r="K19" i="38"/>
  <c r="J19" i="31" s="1"/>
  <c r="J19" i="38"/>
  <c r="I19" i="38"/>
  <c r="H19" i="38"/>
  <c r="F19" i="31" s="1"/>
  <c r="K18" i="38"/>
  <c r="J18" i="31" s="1"/>
  <c r="J18" i="38"/>
  <c r="I18" i="38"/>
  <c r="H18" i="38"/>
  <c r="F18" i="31" s="1"/>
  <c r="K17" i="38"/>
  <c r="J17" i="31" s="1"/>
  <c r="J17" i="38"/>
  <c r="I17" i="38"/>
  <c r="H17" i="38"/>
  <c r="F17" i="31" s="1"/>
  <c r="K16" i="38"/>
  <c r="J16" i="31" s="1"/>
  <c r="J16" i="38"/>
  <c r="I16" i="38"/>
  <c r="H16" i="38"/>
  <c r="F16" i="31" s="1"/>
  <c r="K15" i="38"/>
  <c r="J15" i="31" s="1"/>
  <c r="J15" i="38"/>
  <c r="I15" i="38"/>
  <c r="H15" i="38"/>
  <c r="F15" i="31" s="1"/>
  <c r="K14" i="38"/>
  <c r="J14" i="31" s="1"/>
  <c r="J14" i="38"/>
  <c r="I14" i="38"/>
  <c r="H14" i="38"/>
  <c r="F14" i="31" s="1"/>
  <c r="K13" i="38"/>
  <c r="J13" i="31" s="1"/>
  <c r="J13" i="38"/>
  <c r="I13" i="38"/>
  <c r="H13" i="38"/>
  <c r="F13" i="31" s="1"/>
  <c r="K12" i="38"/>
  <c r="J12" i="31" s="1"/>
  <c r="J12" i="38"/>
  <c r="I12" i="38"/>
  <c r="H12" i="38"/>
  <c r="F12" i="31" s="1"/>
  <c r="K11" i="38"/>
  <c r="J11" i="31" s="1"/>
  <c r="J11" i="38"/>
  <c r="I11" i="38"/>
  <c r="H11" i="38"/>
  <c r="F11" i="31" s="1"/>
  <c r="K10" i="38"/>
  <c r="J10" i="31" s="1"/>
  <c r="J10" i="38"/>
  <c r="I10" i="38"/>
  <c r="H10" i="38"/>
  <c r="F10" i="31" s="1"/>
  <c r="K9" i="38"/>
  <c r="J9" i="31" s="1"/>
  <c r="J9" i="38"/>
  <c r="I9" i="38"/>
  <c r="H9" i="38"/>
  <c r="F9" i="31" s="1"/>
  <c r="K8" i="38"/>
  <c r="J8" i="31" s="1"/>
  <c r="J8" i="38"/>
  <c r="I8" i="38"/>
  <c r="H8" i="38"/>
  <c r="F8" i="31" s="1"/>
  <c r="K7" i="38"/>
  <c r="J7" i="31" s="1"/>
  <c r="J7" i="38"/>
  <c r="I7" i="38"/>
  <c r="H7" i="38"/>
  <c r="F7" i="31" s="1"/>
  <c r="K6" i="38"/>
  <c r="J6" i="31" s="1"/>
  <c r="J6" i="38"/>
  <c r="I6" i="38"/>
  <c r="H6" i="38"/>
  <c r="F6" i="31" s="1"/>
  <c r="K5" i="38"/>
  <c r="J5" i="31" s="1"/>
  <c r="J5" i="38"/>
  <c r="I5" i="38"/>
  <c r="H5" i="38"/>
  <c r="F5" i="31" s="1"/>
  <c r="F4" i="38"/>
  <c r="J4" i="31" s="1"/>
  <c r="C4" i="38"/>
  <c r="D2" i="38"/>
  <c r="F4" i="36"/>
  <c r="I4" i="31" s="1"/>
  <c r="C4" i="36"/>
  <c r="F4" i="37"/>
  <c r="H4" i="31" s="1"/>
  <c r="C4" i="37"/>
  <c r="F4" i="35"/>
  <c r="G4" i="31" s="1"/>
  <c r="C4" i="35"/>
  <c r="H41" i="36"/>
  <c r="E41" i="31" s="1"/>
  <c r="I41" i="36"/>
  <c r="J41" i="36"/>
  <c r="K41" i="36"/>
  <c r="I41" i="31" s="1"/>
  <c r="H44" i="36"/>
  <c r="E44" i="31"/>
  <c r="I44" i="36"/>
  <c r="J44" i="36"/>
  <c r="K44" i="36"/>
  <c r="I44" i="31" s="1"/>
  <c r="H30" i="36"/>
  <c r="E30" i="31" s="1"/>
  <c r="I30" i="36"/>
  <c r="J30" i="36"/>
  <c r="K30" i="36"/>
  <c r="I30" i="31" s="1"/>
  <c r="H35" i="37"/>
  <c r="D35" i="31" s="1"/>
  <c r="I35" i="37"/>
  <c r="J35" i="37"/>
  <c r="K35" i="37"/>
  <c r="H35" i="31" s="1"/>
  <c r="H36" i="37"/>
  <c r="D36" i="31" s="1"/>
  <c r="I36" i="37"/>
  <c r="J36" i="37"/>
  <c r="K36" i="37"/>
  <c r="H36" i="31" s="1"/>
  <c r="H37" i="37"/>
  <c r="D37" i="31" s="1"/>
  <c r="I37" i="37"/>
  <c r="J37" i="37"/>
  <c r="K37" i="37"/>
  <c r="H37" i="31" s="1"/>
  <c r="H38" i="37"/>
  <c r="D38" i="31" s="1"/>
  <c r="I38" i="37"/>
  <c r="J38" i="37"/>
  <c r="K38" i="37"/>
  <c r="H38" i="31" s="1"/>
  <c r="H39" i="37"/>
  <c r="D39" i="31" s="1"/>
  <c r="I39" i="37"/>
  <c r="J39" i="37"/>
  <c r="K39" i="37"/>
  <c r="H39" i="31" s="1"/>
  <c r="H40" i="37"/>
  <c r="D40" i="31" s="1"/>
  <c r="I40" i="37"/>
  <c r="J40" i="37"/>
  <c r="K40" i="37"/>
  <c r="H40" i="31" s="1"/>
  <c r="H41" i="37"/>
  <c r="D41" i="31" s="1"/>
  <c r="I41" i="37"/>
  <c r="J41" i="37"/>
  <c r="K41" i="37"/>
  <c r="H41" i="31" s="1"/>
  <c r="H42" i="37"/>
  <c r="D42" i="31" s="1"/>
  <c r="I42" i="37"/>
  <c r="J42" i="37"/>
  <c r="K42" i="37"/>
  <c r="H42" i="31" s="1"/>
  <c r="H43" i="37"/>
  <c r="D43" i="31" s="1"/>
  <c r="I43" i="37"/>
  <c r="J43" i="37"/>
  <c r="K43" i="37"/>
  <c r="H43" i="31" s="1"/>
  <c r="H30" i="31"/>
  <c r="H17" i="37"/>
  <c r="D17" i="31" s="1"/>
  <c r="I17" i="37"/>
  <c r="J17" i="37"/>
  <c r="K17" i="37"/>
  <c r="H17" i="31" s="1"/>
  <c r="H18" i="37"/>
  <c r="D18" i="31" s="1"/>
  <c r="I18" i="37"/>
  <c r="J18" i="37"/>
  <c r="K18" i="37"/>
  <c r="H18" i="31" s="1"/>
  <c r="H24" i="35"/>
  <c r="C24" i="31" s="1"/>
  <c r="I24" i="35"/>
  <c r="J24" i="35"/>
  <c r="K24" i="35"/>
  <c r="G24" i="31" s="1"/>
  <c r="D2" i="36"/>
  <c r="D2" i="37"/>
  <c r="G44" i="31"/>
  <c r="H44" i="31"/>
  <c r="G30" i="31"/>
  <c r="K34" i="37"/>
  <c r="H34" i="31" s="1"/>
  <c r="J34" i="37"/>
  <c r="I34" i="37"/>
  <c r="H34" i="37"/>
  <c r="D34" i="31" s="1"/>
  <c r="K33" i="37"/>
  <c r="H33" i="31" s="1"/>
  <c r="J33" i="37"/>
  <c r="I33" i="37"/>
  <c r="H33" i="37"/>
  <c r="D33" i="31" s="1"/>
  <c r="K32" i="37"/>
  <c r="H32" i="31" s="1"/>
  <c r="J32" i="37"/>
  <c r="I32" i="37"/>
  <c r="H32" i="37"/>
  <c r="D32" i="31" s="1"/>
  <c r="K31" i="37"/>
  <c r="H31" i="31" s="1"/>
  <c r="J31" i="37"/>
  <c r="I31" i="37"/>
  <c r="H31" i="37"/>
  <c r="D31" i="31" s="1"/>
  <c r="J29" i="37"/>
  <c r="H28" i="31"/>
  <c r="J28" i="37"/>
  <c r="J27" i="37"/>
  <c r="J26" i="37"/>
  <c r="J25" i="37"/>
  <c r="H24" i="31"/>
  <c r="J24" i="37"/>
  <c r="J23" i="37"/>
  <c r="J22" i="37"/>
  <c r="J21" i="37"/>
  <c r="H20" i="31"/>
  <c r="K19" i="37"/>
  <c r="H19" i="31" s="1"/>
  <c r="J19" i="37"/>
  <c r="I19" i="37"/>
  <c r="H19" i="37"/>
  <c r="D19" i="31" s="1"/>
  <c r="K16" i="37"/>
  <c r="H16" i="31" s="1"/>
  <c r="J16" i="37"/>
  <c r="I16" i="37"/>
  <c r="H16" i="37"/>
  <c r="D16" i="31" s="1"/>
  <c r="K15" i="37"/>
  <c r="H15" i="31" s="1"/>
  <c r="J15" i="37"/>
  <c r="I15" i="37"/>
  <c r="H15" i="37"/>
  <c r="D15" i="31" s="1"/>
  <c r="K14" i="37"/>
  <c r="H14" i="31" s="1"/>
  <c r="J14" i="37"/>
  <c r="I14" i="37"/>
  <c r="H14" i="37"/>
  <c r="D14" i="31" s="1"/>
  <c r="K13" i="37"/>
  <c r="H13" i="31" s="1"/>
  <c r="J13" i="37"/>
  <c r="I13" i="37"/>
  <c r="H13" i="37"/>
  <c r="D13" i="31" s="1"/>
  <c r="K12" i="37"/>
  <c r="H12" i="31" s="1"/>
  <c r="J12" i="37"/>
  <c r="I12" i="37"/>
  <c r="H12" i="37"/>
  <c r="D12" i="31" s="1"/>
  <c r="K11" i="37"/>
  <c r="H11" i="31" s="1"/>
  <c r="J11" i="37"/>
  <c r="I11" i="37"/>
  <c r="H11" i="37"/>
  <c r="D11" i="31" s="1"/>
  <c r="K10" i="37"/>
  <c r="H10" i="31" s="1"/>
  <c r="J10" i="37"/>
  <c r="I10" i="37"/>
  <c r="H10" i="37"/>
  <c r="D10" i="31" s="1"/>
  <c r="K9" i="37"/>
  <c r="H9" i="31" s="1"/>
  <c r="J9" i="37"/>
  <c r="I9" i="37"/>
  <c r="H9" i="37"/>
  <c r="D9" i="31" s="1"/>
  <c r="K8" i="37"/>
  <c r="H8" i="31" s="1"/>
  <c r="J8" i="37"/>
  <c r="I8" i="37"/>
  <c r="H8" i="37"/>
  <c r="D8" i="31" s="1"/>
  <c r="K7" i="37"/>
  <c r="H7" i="31" s="1"/>
  <c r="J7" i="37"/>
  <c r="I7" i="37"/>
  <c r="H7" i="37"/>
  <c r="D7" i="31" s="1"/>
  <c r="K6" i="37"/>
  <c r="H6" i="31" s="1"/>
  <c r="J6" i="37"/>
  <c r="I6" i="37"/>
  <c r="H6" i="37"/>
  <c r="D6" i="31" s="1"/>
  <c r="K5" i="37"/>
  <c r="H5" i="31" s="1"/>
  <c r="J5" i="37"/>
  <c r="I5" i="37"/>
  <c r="H5" i="37"/>
  <c r="D5" i="31" s="1"/>
  <c r="K43" i="36"/>
  <c r="I43" i="31" s="1"/>
  <c r="J43" i="36"/>
  <c r="I43" i="36"/>
  <c r="H43" i="36"/>
  <c r="E43" i="31" s="1"/>
  <c r="K42" i="36"/>
  <c r="I42" i="31" s="1"/>
  <c r="J42" i="36"/>
  <c r="I42" i="36"/>
  <c r="H42" i="36"/>
  <c r="E42" i="31" s="1"/>
  <c r="K40" i="36"/>
  <c r="I40" i="31" s="1"/>
  <c r="J40" i="36"/>
  <c r="I40" i="36"/>
  <c r="H40" i="36"/>
  <c r="E40" i="31" s="1"/>
  <c r="K39" i="36"/>
  <c r="I39" i="31" s="1"/>
  <c r="J39" i="36"/>
  <c r="I39" i="36"/>
  <c r="H39" i="36"/>
  <c r="E39" i="31" s="1"/>
  <c r="K38" i="36"/>
  <c r="I38" i="31" s="1"/>
  <c r="J38" i="36"/>
  <c r="I38" i="36"/>
  <c r="H38" i="36"/>
  <c r="E38" i="31"/>
  <c r="K37" i="36"/>
  <c r="I37" i="31" s="1"/>
  <c r="J37" i="36"/>
  <c r="I37" i="36"/>
  <c r="H37" i="36"/>
  <c r="E37" i="31" s="1"/>
  <c r="K36" i="36"/>
  <c r="I36" i="31" s="1"/>
  <c r="J36" i="36"/>
  <c r="I36" i="36"/>
  <c r="H36" i="36"/>
  <c r="E36" i="31" s="1"/>
  <c r="K35" i="36"/>
  <c r="I35" i="31" s="1"/>
  <c r="J35" i="36"/>
  <c r="I35" i="36"/>
  <c r="H35" i="36"/>
  <c r="E35" i="31" s="1"/>
  <c r="K34" i="36"/>
  <c r="I34" i="31" s="1"/>
  <c r="J34" i="36"/>
  <c r="I34" i="36"/>
  <c r="H34" i="36"/>
  <c r="E34" i="31" s="1"/>
  <c r="K33" i="36"/>
  <c r="I33" i="31" s="1"/>
  <c r="J33" i="36"/>
  <c r="I33" i="36"/>
  <c r="H33" i="36"/>
  <c r="E33" i="31" s="1"/>
  <c r="K32" i="36"/>
  <c r="I32" i="31" s="1"/>
  <c r="J32" i="36"/>
  <c r="I32" i="36"/>
  <c r="H32" i="36"/>
  <c r="E32" i="31" s="1"/>
  <c r="K31" i="36"/>
  <c r="I31" i="31" s="1"/>
  <c r="J31" i="36"/>
  <c r="I31" i="36"/>
  <c r="H31" i="36"/>
  <c r="E31" i="31" s="1"/>
  <c r="K29" i="36"/>
  <c r="I29" i="31" s="1"/>
  <c r="J29" i="36"/>
  <c r="I29" i="36"/>
  <c r="H29" i="36"/>
  <c r="E29" i="31" s="1"/>
  <c r="K28" i="36"/>
  <c r="I28" i="31" s="1"/>
  <c r="J28" i="36"/>
  <c r="I28" i="36"/>
  <c r="H28" i="36"/>
  <c r="E28" i="31" s="1"/>
  <c r="K27" i="36"/>
  <c r="I27" i="31" s="1"/>
  <c r="J27" i="36"/>
  <c r="I27" i="36"/>
  <c r="H27" i="36"/>
  <c r="E27" i="31" s="1"/>
  <c r="K26" i="36"/>
  <c r="I26" i="31" s="1"/>
  <c r="J26" i="36"/>
  <c r="I26" i="36"/>
  <c r="H26" i="36"/>
  <c r="E26" i="31" s="1"/>
  <c r="K25" i="36"/>
  <c r="I25" i="31" s="1"/>
  <c r="J25" i="36"/>
  <c r="I25" i="36"/>
  <c r="H25" i="36"/>
  <c r="E25" i="31" s="1"/>
  <c r="K24" i="36"/>
  <c r="I24" i="31" s="1"/>
  <c r="J24" i="36"/>
  <c r="I24" i="36"/>
  <c r="H24" i="36"/>
  <c r="E24" i="31" s="1"/>
  <c r="K23" i="36"/>
  <c r="I23" i="31" s="1"/>
  <c r="J23" i="36"/>
  <c r="I23" i="36"/>
  <c r="H23" i="36"/>
  <c r="E23" i="31" s="1"/>
  <c r="K21" i="36"/>
  <c r="I21" i="31" s="1"/>
  <c r="J21" i="36"/>
  <c r="I21" i="36"/>
  <c r="H21" i="36"/>
  <c r="E21" i="31" s="1"/>
  <c r="K19" i="36"/>
  <c r="I19" i="31" s="1"/>
  <c r="J19" i="36"/>
  <c r="I19" i="36"/>
  <c r="H19" i="36"/>
  <c r="E19" i="31"/>
  <c r="K18" i="36"/>
  <c r="I18" i="31" s="1"/>
  <c r="J18" i="36"/>
  <c r="I18" i="36"/>
  <c r="H18" i="36"/>
  <c r="E18" i="31" s="1"/>
  <c r="K17" i="36"/>
  <c r="I17" i="31" s="1"/>
  <c r="J17" i="36"/>
  <c r="I17" i="36"/>
  <c r="H17" i="36"/>
  <c r="E17" i="31"/>
  <c r="K16" i="36"/>
  <c r="I16" i="31" s="1"/>
  <c r="J16" i="36"/>
  <c r="I16" i="36"/>
  <c r="H16" i="36"/>
  <c r="E16" i="31" s="1"/>
  <c r="K15" i="36"/>
  <c r="I15" i="31" s="1"/>
  <c r="J15" i="36"/>
  <c r="I15" i="36"/>
  <c r="H15" i="36"/>
  <c r="E15" i="31" s="1"/>
  <c r="K14" i="36"/>
  <c r="I14" i="31" s="1"/>
  <c r="J14" i="36"/>
  <c r="I14" i="36"/>
  <c r="H14" i="36"/>
  <c r="E14" i="31" s="1"/>
  <c r="K13" i="36"/>
  <c r="I13" i="31" s="1"/>
  <c r="J13" i="36"/>
  <c r="I13" i="36"/>
  <c r="H13" i="36"/>
  <c r="E13" i="31" s="1"/>
  <c r="K12" i="36"/>
  <c r="I12" i="31" s="1"/>
  <c r="J12" i="36"/>
  <c r="I12" i="36"/>
  <c r="H12" i="36"/>
  <c r="E12" i="31" s="1"/>
  <c r="K11" i="36"/>
  <c r="I11" i="31" s="1"/>
  <c r="J11" i="36"/>
  <c r="I11" i="36"/>
  <c r="H11" i="36"/>
  <c r="E11" i="31" s="1"/>
  <c r="K10" i="36"/>
  <c r="I10" i="31" s="1"/>
  <c r="J10" i="36"/>
  <c r="I10" i="36"/>
  <c r="H10" i="36"/>
  <c r="E10" i="31" s="1"/>
  <c r="K9" i="36"/>
  <c r="I9" i="31" s="1"/>
  <c r="J9" i="36"/>
  <c r="I9" i="36"/>
  <c r="H9" i="36"/>
  <c r="E9" i="31" s="1"/>
  <c r="K8" i="36"/>
  <c r="I8" i="31" s="1"/>
  <c r="J8" i="36"/>
  <c r="I8" i="36"/>
  <c r="H8" i="36"/>
  <c r="E8" i="31" s="1"/>
  <c r="K7" i="36"/>
  <c r="I7" i="31" s="1"/>
  <c r="J7" i="36"/>
  <c r="I7" i="36"/>
  <c r="H7" i="36"/>
  <c r="E7" i="31" s="1"/>
  <c r="K6" i="36"/>
  <c r="J6" i="36"/>
  <c r="I6" i="36"/>
  <c r="H6" i="36"/>
  <c r="E6" i="31" s="1"/>
  <c r="K5" i="36"/>
  <c r="I5" i="31" s="1"/>
  <c r="J5" i="36"/>
  <c r="I5" i="36"/>
  <c r="H5" i="36"/>
  <c r="E5" i="31" s="1"/>
  <c r="H10" i="35"/>
  <c r="C10" i="31" s="1"/>
  <c r="I10" i="35"/>
  <c r="J10" i="35"/>
  <c r="K10" i="35"/>
  <c r="G10" i="31" s="1"/>
  <c r="I29" i="35"/>
  <c r="J29" i="35"/>
  <c r="K29" i="35"/>
  <c r="G29" i="31" s="1"/>
  <c r="H29" i="35"/>
  <c r="C29" i="31" s="1"/>
  <c r="I43" i="35"/>
  <c r="J43" i="35"/>
  <c r="K43" i="35"/>
  <c r="G43" i="31" s="1"/>
  <c r="H43" i="35"/>
  <c r="C43" i="31" s="1"/>
  <c r="K42" i="35"/>
  <c r="G42" i="31"/>
  <c r="J42" i="35"/>
  <c r="I42" i="35"/>
  <c r="H42" i="35"/>
  <c r="C42" i="31"/>
  <c r="K41" i="35"/>
  <c r="G41" i="31" s="1"/>
  <c r="J41" i="35"/>
  <c r="I41" i="35"/>
  <c r="H41" i="35"/>
  <c r="C41" i="31" s="1"/>
  <c r="K40" i="35"/>
  <c r="G40" i="31" s="1"/>
  <c r="J40" i="35"/>
  <c r="I40" i="35"/>
  <c r="H40" i="35"/>
  <c r="C40" i="31" s="1"/>
  <c r="K39" i="35"/>
  <c r="G39" i="31" s="1"/>
  <c r="J39" i="35"/>
  <c r="I39" i="35"/>
  <c r="H39" i="35"/>
  <c r="C39" i="31" s="1"/>
  <c r="K38" i="35"/>
  <c r="G38" i="31" s="1"/>
  <c r="J38" i="35"/>
  <c r="I38" i="35"/>
  <c r="H38" i="35"/>
  <c r="C38" i="31" s="1"/>
  <c r="K37" i="35"/>
  <c r="G37" i="31" s="1"/>
  <c r="J37" i="35"/>
  <c r="I37" i="35"/>
  <c r="H37" i="35"/>
  <c r="C37" i="31" s="1"/>
  <c r="K36" i="35"/>
  <c r="G36" i="31" s="1"/>
  <c r="J36" i="35"/>
  <c r="I36" i="35"/>
  <c r="H36" i="35"/>
  <c r="C36" i="31" s="1"/>
  <c r="K35" i="35"/>
  <c r="G35" i="31" s="1"/>
  <c r="J35" i="35"/>
  <c r="I35" i="35"/>
  <c r="H35" i="35"/>
  <c r="C35" i="31" s="1"/>
  <c r="K34" i="35"/>
  <c r="G34" i="31" s="1"/>
  <c r="J34" i="35"/>
  <c r="I34" i="35"/>
  <c r="H34" i="35"/>
  <c r="C34" i="31" s="1"/>
  <c r="K33" i="35"/>
  <c r="G33" i="31" s="1"/>
  <c r="J33" i="35"/>
  <c r="I33" i="35"/>
  <c r="H33" i="35"/>
  <c r="C33" i="31" s="1"/>
  <c r="K32" i="35"/>
  <c r="G32" i="31" s="1"/>
  <c r="J32" i="35"/>
  <c r="I32" i="35"/>
  <c r="H32" i="35"/>
  <c r="C32" i="31" s="1"/>
  <c r="K31" i="35"/>
  <c r="G31" i="31" s="1"/>
  <c r="J31" i="35"/>
  <c r="I31" i="35"/>
  <c r="H31" i="35"/>
  <c r="C31" i="31" s="1"/>
  <c r="K28" i="35"/>
  <c r="G28" i="31" s="1"/>
  <c r="J28" i="35"/>
  <c r="I28" i="35"/>
  <c r="H28" i="35"/>
  <c r="C28" i="31" s="1"/>
  <c r="K27" i="35"/>
  <c r="G27" i="31" s="1"/>
  <c r="J27" i="35"/>
  <c r="I27" i="35"/>
  <c r="H27" i="35"/>
  <c r="C27" i="31" s="1"/>
  <c r="K26" i="35"/>
  <c r="G26" i="31" s="1"/>
  <c r="J26" i="35"/>
  <c r="I26" i="35"/>
  <c r="H26" i="35"/>
  <c r="C26" i="31" s="1"/>
  <c r="K25" i="35"/>
  <c r="G25" i="31" s="1"/>
  <c r="J25" i="35"/>
  <c r="I25" i="35"/>
  <c r="H25" i="35"/>
  <c r="C25" i="31" s="1"/>
  <c r="K23" i="35"/>
  <c r="G23" i="31" s="1"/>
  <c r="J23" i="35"/>
  <c r="I23" i="35"/>
  <c r="H23" i="35"/>
  <c r="C23" i="31" s="1"/>
  <c r="K22" i="35"/>
  <c r="G22" i="31" s="1"/>
  <c r="J22" i="35"/>
  <c r="I22" i="35"/>
  <c r="H22" i="35"/>
  <c r="C22" i="31" s="1"/>
  <c r="K21" i="35"/>
  <c r="G21" i="31" s="1"/>
  <c r="J21" i="35"/>
  <c r="I21" i="35"/>
  <c r="H21" i="35"/>
  <c r="C21" i="31" s="1"/>
  <c r="G20" i="31"/>
  <c r="K19" i="35"/>
  <c r="G19" i="31" s="1"/>
  <c r="J19" i="35"/>
  <c r="I19" i="35"/>
  <c r="H19" i="35"/>
  <c r="C19" i="31" s="1"/>
  <c r="K18" i="35"/>
  <c r="G18" i="31" s="1"/>
  <c r="J18" i="35"/>
  <c r="I18" i="35"/>
  <c r="H18" i="35"/>
  <c r="C18" i="31" s="1"/>
  <c r="K17" i="35"/>
  <c r="G17" i="31" s="1"/>
  <c r="J17" i="35"/>
  <c r="I17" i="35"/>
  <c r="H17" i="35"/>
  <c r="C17" i="31" s="1"/>
  <c r="K16" i="35"/>
  <c r="G16" i="31" s="1"/>
  <c r="J16" i="35"/>
  <c r="I16" i="35"/>
  <c r="H16" i="35"/>
  <c r="C16" i="31" s="1"/>
  <c r="K15" i="35"/>
  <c r="G15" i="31" s="1"/>
  <c r="J15" i="35"/>
  <c r="I15" i="35"/>
  <c r="H15" i="35"/>
  <c r="C15" i="31" s="1"/>
  <c r="K14" i="35"/>
  <c r="G14" i="31" s="1"/>
  <c r="J14" i="35"/>
  <c r="I14" i="35"/>
  <c r="H14" i="35"/>
  <c r="C14" i="31" s="1"/>
  <c r="K13" i="35"/>
  <c r="G13" i="31" s="1"/>
  <c r="J13" i="35"/>
  <c r="I13" i="35"/>
  <c r="H13" i="35"/>
  <c r="C13" i="31" s="1"/>
  <c r="K12" i="35"/>
  <c r="G12" i="31" s="1"/>
  <c r="J12" i="35"/>
  <c r="I12" i="35"/>
  <c r="H12" i="35"/>
  <c r="C12" i="31" s="1"/>
  <c r="K11" i="35"/>
  <c r="G11" i="31" s="1"/>
  <c r="J11" i="35"/>
  <c r="I11" i="35"/>
  <c r="H11" i="35"/>
  <c r="C11" i="31" s="1"/>
  <c r="K9" i="35"/>
  <c r="G9" i="31" s="1"/>
  <c r="J9" i="35"/>
  <c r="I9" i="35"/>
  <c r="H9" i="35"/>
  <c r="C9" i="31" s="1"/>
  <c r="K8" i="35"/>
  <c r="G8" i="31" s="1"/>
  <c r="J8" i="35"/>
  <c r="I8" i="35"/>
  <c r="H8" i="35"/>
  <c r="C8" i="31" s="1"/>
  <c r="K7" i="35"/>
  <c r="G7" i="31" s="1"/>
  <c r="J7" i="35"/>
  <c r="I7" i="35"/>
  <c r="H7" i="35"/>
  <c r="C7" i="31" s="1"/>
  <c r="K6" i="35"/>
  <c r="G6" i="31" s="1"/>
  <c r="J6" i="35"/>
  <c r="I6" i="35"/>
  <c r="H6" i="35"/>
  <c r="C6" i="31" s="1"/>
  <c r="J5" i="35"/>
  <c r="C77" i="24"/>
  <c r="B71" i="24"/>
  <c r="F77" i="25"/>
  <c r="B77" i="25"/>
  <c r="D76" i="25"/>
  <c r="C76" i="25"/>
  <c r="B76" i="25"/>
  <c r="D75" i="25"/>
  <c r="C75" i="25"/>
  <c r="B75" i="25"/>
  <c r="D74" i="25"/>
  <c r="C74" i="25"/>
  <c r="B74" i="25"/>
  <c r="D73" i="25"/>
  <c r="C73" i="25"/>
  <c r="B73" i="25"/>
  <c r="D72" i="25"/>
  <c r="C72" i="25"/>
  <c r="B72" i="25"/>
  <c r="D71" i="25"/>
  <c r="C71" i="25"/>
  <c r="B71" i="25"/>
  <c r="D70" i="25"/>
  <c r="C70" i="25"/>
  <c r="B70" i="25"/>
  <c r="D69" i="25"/>
  <c r="C69" i="25"/>
  <c r="B69" i="25"/>
  <c r="D68" i="25"/>
  <c r="C68" i="25"/>
  <c r="B68" i="25"/>
  <c r="D67" i="25"/>
  <c r="C67" i="25"/>
  <c r="B67" i="25"/>
  <c r="D66" i="25"/>
  <c r="C66" i="25"/>
  <c r="B66" i="25"/>
  <c r="D65" i="25"/>
  <c r="C65" i="25"/>
  <c r="B65" i="25"/>
  <c r="D64" i="25"/>
  <c r="C64" i="25"/>
  <c r="B64" i="25"/>
  <c r="D63" i="25"/>
  <c r="C63" i="25"/>
  <c r="B63" i="25"/>
  <c r="D62" i="25"/>
  <c r="C62" i="25"/>
  <c r="B62" i="25"/>
  <c r="D61" i="25"/>
  <c r="C61" i="25"/>
  <c r="B61" i="25"/>
  <c r="D60" i="25"/>
  <c r="C60" i="25"/>
  <c r="B60" i="25"/>
  <c r="D59" i="25"/>
  <c r="C59" i="25"/>
  <c r="B59" i="25"/>
  <c r="D58" i="25"/>
  <c r="C58" i="25"/>
  <c r="B58" i="25"/>
  <c r="D57" i="25"/>
  <c r="C57" i="25"/>
  <c r="B57" i="25"/>
  <c r="D56" i="25"/>
  <c r="C56" i="25"/>
  <c r="B56" i="25"/>
  <c r="D55" i="25"/>
  <c r="C55" i="25"/>
  <c r="B55" i="25"/>
  <c r="D54" i="25"/>
  <c r="C54" i="25"/>
  <c r="B54" i="25"/>
  <c r="D53" i="25"/>
  <c r="C53" i="25"/>
  <c r="B53" i="25"/>
  <c r="D52" i="25"/>
  <c r="C52" i="25"/>
  <c r="B52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6" i="25"/>
  <c r="C46" i="25"/>
  <c r="B46" i="25"/>
  <c r="D45" i="25"/>
  <c r="C45" i="25"/>
  <c r="B45" i="25"/>
  <c r="D44" i="25"/>
  <c r="C44" i="25"/>
  <c r="B44" i="25"/>
  <c r="D43" i="25"/>
  <c r="C43" i="25"/>
  <c r="B43" i="25"/>
  <c r="D42" i="25"/>
  <c r="C42" i="25"/>
  <c r="B42" i="25"/>
  <c r="D41" i="25"/>
  <c r="C41" i="25"/>
  <c r="B41" i="25"/>
  <c r="D40" i="25"/>
  <c r="C40" i="25"/>
  <c r="B40" i="25"/>
  <c r="D39" i="25"/>
  <c r="C39" i="25"/>
  <c r="B39" i="25"/>
  <c r="D38" i="25"/>
  <c r="C38" i="25"/>
  <c r="B38" i="25"/>
  <c r="D37" i="25"/>
  <c r="C37" i="25"/>
  <c r="B37" i="25"/>
  <c r="D36" i="25"/>
  <c r="C36" i="25"/>
  <c r="B36" i="25"/>
  <c r="D35" i="25"/>
  <c r="C35" i="25"/>
  <c r="B35" i="25"/>
  <c r="D34" i="25"/>
  <c r="C34" i="25"/>
  <c r="B34" i="25"/>
  <c r="D33" i="25"/>
  <c r="C33" i="25"/>
  <c r="B33" i="25"/>
  <c r="D32" i="25"/>
  <c r="C32" i="25"/>
  <c r="B32" i="25"/>
  <c r="D31" i="25"/>
  <c r="C31" i="25"/>
  <c r="B31" i="25"/>
  <c r="D30" i="25"/>
  <c r="C30" i="25"/>
  <c r="B30" i="25"/>
  <c r="D29" i="25"/>
  <c r="C29" i="25"/>
  <c r="B29" i="25"/>
  <c r="D28" i="25"/>
  <c r="C28" i="25"/>
  <c r="B28" i="25"/>
  <c r="D27" i="25"/>
  <c r="C27" i="25"/>
  <c r="B27" i="25"/>
  <c r="D26" i="25"/>
  <c r="C26" i="25"/>
  <c r="B26" i="25"/>
  <c r="D25" i="25"/>
  <c r="C25" i="25"/>
  <c r="B25" i="25"/>
  <c r="D24" i="25"/>
  <c r="C24" i="25"/>
  <c r="B24" i="25"/>
  <c r="D23" i="25"/>
  <c r="C23" i="25"/>
  <c r="B23" i="25"/>
  <c r="D22" i="25"/>
  <c r="C22" i="25"/>
  <c r="B22" i="25"/>
  <c r="D21" i="25"/>
  <c r="C21" i="25"/>
  <c r="B21" i="25"/>
  <c r="D20" i="25"/>
  <c r="C20" i="25"/>
  <c r="B20" i="25"/>
  <c r="D19" i="25"/>
  <c r="C19" i="25"/>
  <c r="B19" i="25"/>
  <c r="D18" i="25"/>
  <c r="C18" i="25"/>
  <c r="B18" i="25"/>
  <c r="D17" i="25"/>
  <c r="C17" i="25"/>
  <c r="B17" i="25"/>
  <c r="D16" i="25"/>
  <c r="C16" i="25"/>
  <c r="B16" i="25"/>
  <c r="D15" i="25"/>
  <c r="C15" i="25"/>
  <c r="B15" i="25"/>
  <c r="D14" i="25"/>
  <c r="C14" i="25"/>
  <c r="B14" i="25"/>
  <c r="D13" i="25"/>
  <c r="C13" i="25"/>
  <c r="B13" i="25"/>
  <c r="D12" i="25"/>
  <c r="C12" i="25"/>
  <c r="B12" i="25"/>
  <c r="D11" i="25"/>
  <c r="C11" i="25"/>
  <c r="B11" i="25"/>
  <c r="D10" i="25"/>
  <c r="C10" i="25"/>
  <c r="B10" i="25"/>
  <c r="D9" i="25"/>
  <c r="C9" i="25"/>
  <c r="B9" i="25"/>
  <c r="D8" i="25"/>
  <c r="C8" i="25"/>
  <c r="B8" i="25"/>
  <c r="D7" i="25"/>
  <c r="C7" i="25"/>
  <c r="B7" i="25"/>
  <c r="D6" i="25"/>
  <c r="C6" i="25"/>
  <c r="B6" i="25"/>
  <c r="E4" i="25"/>
  <c r="D2" i="25"/>
  <c r="C2" i="25"/>
  <c r="B2" i="25"/>
  <c r="F12" i="25"/>
  <c r="E12" i="24"/>
  <c r="F77" i="24"/>
  <c r="B44" i="24"/>
  <c r="D44" i="24"/>
  <c r="C44" i="24"/>
  <c r="B64" i="24"/>
  <c r="D64" i="24"/>
  <c r="C64" i="24"/>
  <c r="B45" i="24"/>
  <c r="D45" i="24"/>
  <c r="C45" i="24"/>
  <c r="B65" i="24"/>
  <c r="D65" i="24"/>
  <c r="C65" i="24"/>
  <c r="B46" i="24"/>
  <c r="D46" i="24"/>
  <c r="C46" i="24"/>
  <c r="B66" i="24"/>
  <c r="D66" i="24"/>
  <c r="C66" i="24"/>
  <c r="B47" i="24"/>
  <c r="D47" i="24"/>
  <c r="C47" i="24"/>
  <c r="B67" i="24"/>
  <c r="D67" i="24"/>
  <c r="C67" i="24"/>
  <c r="B48" i="24"/>
  <c r="D48" i="24"/>
  <c r="C48" i="24"/>
  <c r="B68" i="24"/>
  <c r="D68" i="24"/>
  <c r="C68" i="24"/>
  <c r="B49" i="24"/>
  <c r="D49" i="24"/>
  <c r="C49" i="24"/>
  <c r="B69" i="24"/>
  <c r="D69" i="24"/>
  <c r="C69" i="24"/>
  <c r="B50" i="24"/>
  <c r="D50" i="24"/>
  <c r="C50" i="24"/>
  <c r="B70" i="24"/>
  <c r="D70" i="24"/>
  <c r="C70" i="24"/>
  <c r="B51" i="24"/>
  <c r="D51" i="24"/>
  <c r="C51" i="24"/>
  <c r="D71" i="24"/>
  <c r="C71" i="24"/>
  <c r="B52" i="24"/>
  <c r="D52" i="24"/>
  <c r="C52" i="24"/>
  <c r="B72" i="24"/>
  <c r="D72" i="24"/>
  <c r="C72" i="24"/>
  <c r="B24" i="24"/>
  <c r="D24" i="24"/>
  <c r="B25" i="24"/>
  <c r="D25" i="24"/>
  <c r="B2" i="24"/>
  <c r="C2" i="24"/>
  <c r="D2" i="24"/>
  <c r="E4" i="24"/>
  <c r="B77" i="24"/>
  <c r="B6" i="24"/>
  <c r="D6" i="24"/>
  <c r="C6" i="24"/>
  <c r="B7" i="24"/>
  <c r="D7" i="24"/>
  <c r="C7" i="24"/>
  <c r="B8" i="24"/>
  <c r="D8" i="24"/>
  <c r="C8" i="24"/>
  <c r="B9" i="24"/>
  <c r="D9" i="24"/>
  <c r="C9" i="24"/>
  <c r="B10" i="24"/>
  <c r="D10" i="24"/>
  <c r="C10" i="24"/>
  <c r="B11" i="24"/>
  <c r="D11" i="24"/>
  <c r="C11" i="24"/>
  <c r="B12" i="24"/>
  <c r="D12" i="24"/>
  <c r="C12" i="24"/>
  <c r="B13" i="24"/>
  <c r="D13" i="24"/>
  <c r="C13" i="24"/>
  <c r="B14" i="24"/>
  <c r="D14" i="24"/>
  <c r="C14" i="24"/>
  <c r="B15" i="24"/>
  <c r="D15" i="24"/>
  <c r="C15" i="24"/>
  <c r="B16" i="24"/>
  <c r="D16" i="24"/>
  <c r="C16" i="24"/>
  <c r="B17" i="24"/>
  <c r="D17" i="24"/>
  <c r="C17" i="24"/>
  <c r="B18" i="24"/>
  <c r="D18" i="24"/>
  <c r="C18" i="24"/>
  <c r="B19" i="24"/>
  <c r="D19" i="24"/>
  <c r="C19" i="24"/>
  <c r="B20" i="24"/>
  <c r="D20" i="24"/>
  <c r="C20" i="24"/>
  <c r="B21" i="24"/>
  <c r="D21" i="24"/>
  <c r="C21" i="24"/>
  <c r="B22" i="24"/>
  <c r="D22" i="24"/>
  <c r="C22" i="24"/>
  <c r="B23" i="24"/>
  <c r="D23" i="24"/>
  <c r="C23" i="24"/>
  <c r="C24" i="24"/>
  <c r="C25" i="24"/>
  <c r="B26" i="24"/>
  <c r="D26" i="24"/>
  <c r="C26" i="24"/>
  <c r="B27" i="24"/>
  <c r="D27" i="24"/>
  <c r="C27" i="24"/>
  <c r="B28" i="24"/>
  <c r="D28" i="24"/>
  <c r="C28" i="24"/>
  <c r="B29" i="24"/>
  <c r="D29" i="24"/>
  <c r="C29" i="24"/>
  <c r="B30" i="24"/>
  <c r="D30" i="24"/>
  <c r="C30" i="24"/>
  <c r="B31" i="24"/>
  <c r="D31" i="24"/>
  <c r="C31" i="24"/>
  <c r="B32" i="24"/>
  <c r="D32" i="24"/>
  <c r="C32" i="24"/>
  <c r="B33" i="24"/>
  <c r="D33" i="24"/>
  <c r="C33" i="24"/>
  <c r="B34" i="24"/>
  <c r="D34" i="24"/>
  <c r="C34" i="24"/>
  <c r="B35" i="24"/>
  <c r="D35" i="24"/>
  <c r="C35" i="24"/>
  <c r="B36" i="24"/>
  <c r="D36" i="24"/>
  <c r="C36" i="24"/>
  <c r="B37" i="24"/>
  <c r="D37" i="24"/>
  <c r="C37" i="24"/>
  <c r="B38" i="24"/>
  <c r="D38" i="24"/>
  <c r="C38" i="24"/>
  <c r="B39" i="24"/>
  <c r="D39" i="24"/>
  <c r="C39" i="24"/>
  <c r="B40" i="24"/>
  <c r="D40" i="24"/>
  <c r="C40" i="24"/>
  <c r="B41" i="24"/>
  <c r="D41" i="24"/>
  <c r="C41" i="24"/>
  <c r="B42" i="24"/>
  <c r="D42" i="24"/>
  <c r="C42" i="24"/>
  <c r="B43" i="24"/>
  <c r="D43" i="24"/>
  <c r="C43" i="24"/>
  <c r="B53" i="24"/>
  <c r="D53" i="24"/>
  <c r="C53" i="24"/>
  <c r="B54" i="24"/>
  <c r="D54" i="24"/>
  <c r="C54" i="24"/>
  <c r="B55" i="24"/>
  <c r="D55" i="24"/>
  <c r="C55" i="24"/>
  <c r="B56" i="24"/>
  <c r="D56" i="24"/>
  <c r="C56" i="24"/>
  <c r="B57" i="24"/>
  <c r="D57" i="24"/>
  <c r="C57" i="24"/>
  <c r="B58" i="24"/>
  <c r="D58" i="24"/>
  <c r="C58" i="24"/>
  <c r="B59" i="24"/>
  <c r="D59" i="24"/>
  <c r="C59" i="24"/>
  <c r="B60" i="24"/>
  <c r="D60" i="24"/>
  <c r="C60" i="24"/>
  <c r="B61" i="24"/>
  <c r="D61" i="24"/>
  <c r="C61" i="24"/>
  <c r="B62" i="24"/>
  <c r="D62" i="24"/>
  <c r="C62" i="24"/>
  <c r="B63" i="24"/>
  <c r="D63" i="24"/>
  <c r="C63" i="24"/>
  <c r="B73" i="24"/>
  <c r="D73" i="24"/>
  <c r="C73" i="24"/>
  <c r="B74" i="24"/>
  <c r="D74" i="24"/>
  <c r="C74" i="24"/>
  <c r="B75" i="24"/>
  <c r="D75" i="24"/>
  <c r="C75" i="24"/>
  <c r="B76" i="24"/>
  <c r="D76" i="24"/>
  <c r="C76" i="24"/>
  <c r="E76" i="24"/>
  <c r="F76" i="25"/>
  <c r="E75" i="25"/>
  <c r="F75" i="24"/>
  <c r="F75" i="25"/>
  <c r="E74" i="25"/>
  <c r="F74" i="24"/>
  <c r="E73" i="25"/>
  <c r="F73" i="24"/>
  <c r="F73" i="25"/>
  <c r="E72" i="24"/>
  <c r="F72" i="24"/>
  <c r="F72" i="25"/>
  <c r="E71" i="25"/>
  <c r="F71" i="25"/>
  <c r="F71" i="24"/>
  <c r="E70" i="24"/>
  <c r="E70" i="25"/>
  <c r="F70" i="25"/>
  <c r="E69" i="24"/>
  <c r="F69" i="25"/>
  <c r="E68" i="24"/>
  <c r="F68" i="24"/>
  <c r="E67" i="25"/>
  <c r="F67" i="25"/>
  <c r="E66" i="25"/>
  <c r="F66" i="25"/>
  <c r="E65" i="25"/>
  <c r="F65" i="24"/>
  <c r="F65" i="25"/>
  <c r="E64" i="24"/>
  <c r="F64" i="24"/>
  <c r="F64" i="25"/>
  <c r="E63" i="25"/>
  <c r="F63" i="25"/>
  <c r="E62" i="25"/>
  <c r="F62" i="25"/>
  <c r="E61" i="25"/>
  <c r="F61" i="25"/>
  <c r="E60" i="25"/>
  <c r="F60" i="24"/>
  <c r="F60" i="25"/>
  <c r="E59" i="24"/>
  <c r="F59" i="25"/>
  <c r="F59" i="24"/>
  <c r="E58" i="24"/>
  <c r="F58" i="24"/>
  <c r="E57" i="24"/>
  <c r="F57" i="25"/>
  <c r="E56" i="25"/>
  <c r="F56" i="25"/>
  <c r="E55" i="24"/>
  <c r="F55" i="25"/>
  <c r="E54" i="25"/>
  <c r="F54" i="25"/>
  <c r="E53" i="25"/>
  <c r="F53" i="25"/>
  <c r="E52" i="25"/>
  <c r="F52" i="24"/>
  <c r="F52" i="25"/>
  <c r="E51" i="25"/>
  <c r="F51" i="24"/>
  <c r="E50" i="24"/>
  <c r="F50" i="24"/>
  <c r="E49" i="25"/>
  <c r="F49" i="25"/>
  <c r="E48" i="25"/>
  <c r="F48" i="24"/>
  <c r="E47" i="25"/>
  <c r="F47" i="25"/>
  <c r="E46" i="24"/>
  <c r="F46" i="24"/>
  <c r="E45" i="25"/>
  <c r="F45" i="25"/>
  <c r="E44" i="25"/>
  <c r="F44" i="24"/>
  <c r="E43" i="25"/>
  <c r="F43" i="25"/>
  <c r="E42" i="24"/>
  <c r="F42" i="25"/>
  <c r="E41" i="25"/>
  <c r="F41" i="25"/>
  <c r="E40" i="25"/>
  <c r="F40" i="24"/>
  <c r="F40" i="25"/>
  <c r="E39" i="25"/>
  <c r="F39" i="25"/>
  <c r="E38" i="24"/>
  <c r="F38" i="24"/>
  <c r="E37" i="24"/>
  <c r="F37" i="25"/>
  <c r="E36" i="24"/>
  <c r="F36" i="25"/>
  <c r="E35" i="25"/>
  <c r="F35" i="25"/>
  <c r="F35" i="24"/>
  <c r="E34" i="25"/>
  <c r="F34" i="25"/>
  <c r="E33" i="25"/>
  <c r="F33" i="25"/>
  <c r="E32" i="24"/>
  <c r="F32" i="24"/>
  <c r="E31" i="24"/>
  <c r="F31" i="25"/>
  <c r="E30" i="25"/>
  <c r="F30" i="25"/>
  <c r="F30" i="24"/>
  <c r="E29" i="24"/>
  <c r="F29" i="24"/>
  <c r="E28" i="24"/>
  <c r="F28" i="25"/>
  <c r="E27" i="25"/>
  <c r="F27" i="25"/>
  <c r="E26" i="24"/>
  <c r="F26" i="24"/>
  <c r="E25" i="25"/>
  <c r="F25" i="24"/>
  <c r="E24" i="25"/>
  <c r="F24" i="24"/>
  <c r="E23" i="24"/>
  <c r="F23" i="25"/>
  <c r="E22" i="24"/>
  <c r="F22" i="24"/>
  <c r="E21" i="25"/>
  <c r="F21" i="25"/>
  <c r="E20" i="24"/>
  <c r="F20" i="24"/>
  <c r="E19" i="25"/>
  <c r="F19" i="24"/>
  <c r="E18" i="24"/>
  <c r="F18" i="24"/>
  <c r="E17" i="24"/>
  <c r="F17" i="25"/>
  <c r="E16" i="24"/>
  <c r="F16" i="25"/>
  <c r="E15" i="25"/>
  <c r="F15" i="25"/>
  <c r="E14" i="25"/>
  <c r="F14" i="24"/>
  <c r="E13" i="24"/>
  <c r="F13" i="25"/>
  <c r="E11" i="25"/>
  <c r="F11" i="25"/>
  <c r="E10" i="24"/>
  <c r="F10" i="25"/>
  <c r="E9" i="24"/>
  <c r="F9" i="25"/>
  <c r="E8" i="24"/>
  <c r="F8" i="25"/>
  <c r="E7" i="25"/>
  <c r="F7" i="24"/>
  <c r="F6" i="25"/>
  <c r="F76" i="24"/>
  <c r="F56" i="24"/>
  <c r="E73" i="24"/>
  <c r="F34" i="24"/>
  <c r="F62" i="24"/>
  <c r="F70" i="24"/>
  <c r="F66" i="24"/>
  <c r="E76" i="25"/>
  <c r="E12" i="25"/>
  <c r="F61" i="24"/>
  <c r="F32" i="25"/>
  <c r="F43" i="24"/>
  <c r="F53" i="24"/>
  <c r="F11" i="24"/>
  <c r="E62" i="24"/>
  <c r="E75" i="24"/>
  <c r="E58" i="25"/>
  <c r="E69" i="25"/>
  <c r="E57" i="25"/>
  <c r="E68" i="25"/>
  <c r="E59" i="25"/>
  <c r="E71" i="24"/>
  <c r="E48" i="24"/>
  <c r="F55" i="24"/>
  <c r="F17" i="24"/>
  <c r="F31" i="24"/>
  <c r="E67" i="24"/>
  <c r="F20" i="25"/>
  <c r="E53" i="24"/>
  <c r="E44" i="24"/>
  <c r="F57" i="24"/>
  <c r="F21" i="24"/>
  <c r="F33" i="24"/>
  <c r="F63" i="24"/>
  <c r="F74" i="25"/>
  <c r="F37" i="24"/>
  <c r="F9" i="24"/>
  <c r="F18" i="25"/>
  <c r="E63" i="24"/>
  <c r="F42" i="24"/>
  <c r="E72" i="25"/>
  <c r="E74" i="24"/>
  <c r="F28" i="24"/>
  <c r="F14" i="25"/>
  <c r="E60" i="24"/>
  <c r="F67" i="24"/>
  <c r="F54" i="24"/>
  <c r="F58" i="25"/>
  <c r="F68" i="25"/>
  <c r="F19" i="25"/>
  <c r="E29" i="25"/>
  <c r="F49" i="24"/>
  <c r="F26" i="25"/>
  <c r="E45" i="24"/>
  <c r="F10" i="24"/>
  <c r="F13" i="24"/>
  <c r="F16" i="24"/>
  <c r="F15" i="24"/>
  <c r="F69" i="24"/>
  <c r="F41" i="24"/>
  <c r="E61" i="24"/>
  <c r="E32" i="25"/>
  <c r="E36" i="25"/>
  <c r="E31" i="25"/>
  <c r="E66" i="24"/>
  <c r="E64" i="25"/>
  <c r="E52" i="24"/>
  <c r="E51" i="24"/>
  <c r="E49" i="24"/>
  <c r="E54" i="24"/>
  <c r="E65" i="24"/>
  <c r="E19" i="24"/>
  <c r="D77" i="25"/>
  <c r="F8" i="24"/>
  <c r="E13" i="25"/>
  <c r="E35" i="24"/>
  <c r="F39" i="24"/>
  <c r="E43" i="24"/>
  <c r="F46" i="25"/>
  <c r="F48" i="25"/>
  <c r="F50" i="25"/>
  <c r="F51" i="25"/>
  <c r="F12" i="24"/>
  <c r="F6" i="24"/>
  <c r="F22" i="25"/>
  <c r="F25" i="25"/>
  <c r="E9" i="25"/>
  <c r="F7" i="25"/>
  <c r="F23" i="24"/>
  <c r="F24" i="25"/>
  <c r="F27" i="24"/>
  <c r="F36" i="24"/>
  <c r="F38" i="25"/>
  <c r="E40" i="24"/>
  <c r="F44" i="25"/>
  <c r="F45" i="24"/>
  <c r="E55" i="25"/>
  <c r="E56" i="24"/>
  <c r="F29" i="25"/>
  <c r="F47" i="24"/>
  <c r="E30" i="24"/>
  <c r="E33" i="24"/>
  <c r="D77" i="24"/>
  <c r="E21" i="24"/>
  <c r="E77" i="25"/>
  <c r="E34" i="24"/>
  <c r="C77" i="25"/>
  <c r="E77" i="24"/>
  <c r="E42" i="25"/>
  <c r="E15" i="24"/>
  <c r="E47" i="24"/>
  <c r="E7" i="24"/>
  <c r="E8" i="25"/>
  <c r="E10" i="25"/>
  <c r="E41" i="24"/>
  <c r="E46" i="25"/>
  <c r="E50" i="25"/>
  <c r="E26" i="25"/>
  <c r="E16" i="25"/>
  <c r="E18" i="25"/>
  <c r="E6" i="24"/>
  <c r="E24" i="24"/>
  <c r="E23" i="25"/>
  <c r="E28" i="25"/>
  <c r="E22" i="25"/>
  <c r="E25" i="24"/>
  <c r="E11" i="24"/>
  <c r="E20" i="25"/>
  <c r="E38" i="25"/>
  <c r="E37" i="25"/>
  <c r="E39" i="24"/>
  <c r="E27" i="24"/>
  <c r="E17" i="25"/>
  <c r="E14" i="24"/>
  <c r="E6" i="25"/>
  <c r="H5" i="35"/>
  <c r="C5" i="31" s="1"/>
  <c r="K5" i="35"/>
  <c r="G5" i="31" s="1"/>
  <c r="I5" i="35"/>
  <c r="I4" i="36"/>
  <c r="I6" i="31"/>
  <c r="I45" i="38" l="1"/>
  <c r="I46" i="38"/>
  <c r="I46" i="35"/>
  <c r="I46" i="36"/>
  <c r="K47" i="37"/>
  <c r="I4" i="37"/>
  <c r="I47" i="38"/>
  <c r="I48" i="38"/>
  <c r="I48" i="35"/>
  <c r="K47" i="36"/>
  <c r="I46" i="37"/>
  <c r="K48" i="36"/>
  <c r="K46" i="36"/>
  <c r="I47" i="36"/>
  <c r="I45" i="36"/>
  <c r="I47" i="37"/>
  <c r="K48" i="38"/>
  <c r="K45" i="38"/>
  <c r="I4" i="35"/>
  <c r="G45" i="31"/>
  <c r="G46" i="31"/>
  <c r="G48" i="31"/>
  <c r="G47" i="31"/>
  <c r="H45" i="31"/>
  <c r="H46" i="31"/>
  <c r="I45" i="31"/>
  <c r="I46" i="31"/>
  <c r="I48" i="31"/>
  <c r="I47" i="31"/>
  <c r="J46" i="31"/>
  <c r="J48" i="31"/>
  <c r="J47" i="31"/>
  <c r="J45" i="31"/>
  <c r="K46" i="35"/>
  <c r="H47" i="31"/>
  <c r="K48" i="37"/>
  <c r="H48" i="31"/>
  <c r="I48" i="36"/>
  <c r="I47" i="35"/>
  <c r="K46" i="37"/>
  <c r="I48" i="37"/>
  <c r="K46" i="38"/>
  <c r="K45" i="35"/>
  <c r="I45" i="37"/>
  <c r="K45" i="36"/>
  <c r="K47" i="38"/>
  <c r="K47" i="35"/>
  <c r="I45" i="35"/>
  <c r="K45" i="37"/>
  <c r="I4" i="38"/>
  <c r="K48" i="35"/>
</calcChain>
</file>

<file path=xl/sharedStrings.xml><?xml version="1.0" encoding="utf-8"?>
<sst xmlns="http://schemas.openxmlformats.org/spreadsheetml/2006/main" count="352" uniqueCount="112">
  <si>
    <t>ผลต่าง</t>
  </si>
  <si>
    <t>ภาษาไทย</t>
  </si>
  <si>
    <t>คณิตศาสตร์</t>
  </si>
  <si>
    <t>วิทยาศาสตร์</t>
  </si>
  <si>
    <t>ท 1.1</t>
  </si>
  <si>
    <t>ท 2.1</t>
  </si>
  <si>
    <t>ท 4.1</t>
  </si>
  <si>
    <t>ท 5.1</t>
  </si>
  <si>
    <t>ท 3.1</t>
  </si>
  <si>
    <t>ค 1.1</t>
  </si>
  <si>
    <t>ค 1.2</t>
  </si>
  <si>
    <t>ค 1.3</t>
  </si>
  <si>
    <t>ค 1.4</t>
  </si>
  <si>
    <t>ค 2.1</t>
  </si>
  <si>
    <t>ค 2.2</t>
  </si>
  <si>
    <t>ค 3.1</t>
  </si>
  <si>
    <t>ค 3.2</t>
  </si>
  <si>
    <t>ค 4.1</t>
  </si>
  <si>
    <t>ค 4.2</t>
  </si>
  <si>
    <t>ค 5.1</t>
  </si>
  <si>
    <t>ค 5.2</t>
  </si>
  <si>
    <t>ว 1.1</t>
  </si>
  <si>
    <t>ว 1.2</t>
  </si>
  <si>
    <t>ว 2.2</t>
  </si>
  <si>
    <t>ว 3.1</t>
  </si>
  <si>
    <t>ว 3.2</t>
  </si>
  <si>
    <t>ว 4.1</t>
  </si>
  <si>
    <t>ว 4.2</t>
  </si>
  <si>
    <t>ว 5.1</t>
  </si>
  <si>
    <t>ว 6.1</t>
  </si>
  <si>
    <t>ว 7.1</t>
  </si>
  <si>
    <t>ต 1.1</t>
  </si>
  <si>
    <t>ต 1.2</t>
  </si>
  <si>
    <t>ต 1.3</t>
  </si>
  <si>
    <t>ต 2.1</t>
  </si>
  <si>
    <t>ต 2.2</t>
  </si>
  <si>
    <t>ว 2.1</t>
  </si>
  <si>
    <t>ภาษาอังกฤษ</t>
  </si>
  <si>
    <t>โรงเรียน &gt;</t>
  </si>
  <si>
    <t>รวมทุกกลุ่มฯ</t>
  </si>
  <si>
    <t>ระดับโรงเรียน</t>
  </si>
  <si>
    <t>หมายเหตุ</t>
  </si>
  <si>
    <t>(จำนวนนักเรียน : คน)</t>
  </si>
  <si>
    <t>ระดับเขตพื้นที่ฯ</t>
  </si>
  <si>
    <t>กลุ่มสาระฯ และมาตรฐานฯ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</si>
  <si>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</si>
  <si>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</si>
  <si>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</si>
  <si>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กลุ่มสาระฯ และมาตรฐานการเรียนรู้</t>
  </si>
  <si>
    <t>จำนวนนักเรียน</t>
  </si>
  <si>
    <t>MSCH</t>
  </si>
  <si>
    <t>SDSCH</t>
  </si>
  <si>
    <t>GROUP</t>
  </si>
  <si>
    <t>H1</t>
  </si>
  <si>
    <t>H2</t>
  </si>
  <si>
    <t>L1</t>
  </si>
  <si>
    <t>L2</t>
  </si>
  <si>
    <t>D&gt;5</t>
  </si>
  <si>
    <t>0&gt;=D&gt;=5</t>
  </si>
  <si>
    <t>-5&gt;=D&gt;0</t>
  </si>
  <si>
    <t>D&lt;-5</t>
  </si>
  <si>
    <t xml:space="preserve">1. กรอกค่าเฉลี่ยของแต่ละมาตรฐานของโรงเรียนลงในคอลัมน์ MSCH </t>
  </si>
  <si>
    <t>2. กรอกส่วนเบี่ยงเบนมาตรฐานของโรงเรียนลงใน SDSCH</t>
  </si>
  <si>
    <t>การกรอกข้อมูล</t>
  </si>
  <si>
    <t>การแปลผล</t>
  </si>
  <si>
    <t>บูรณาการ</t>
  </si>
  <si>
    <t>ว 7.2</t>
  </si>
  <si>
    <t>SCH_59</t>
  </si>
  <si>
    <t>SCH_60</t>
  </si>
  <si>
    <t>SCH_61</t>
  </si>
  <si>
    <t>MPR</t>
  </si>
  <si>
    <t>SDPR</t>
  </si>
  <si>
    <t>T_PR</t>
  </si>
  <si>
    <t>T_SCH</t>
  </si>
  <si>
    <t>O-NET-59 (M.3)</t>
  </si>
  <si>
    <t>O-NET-60 (M.3)</t>
  </si>
  <si>
    <t>O-NET-61 (M.3)</t>
  </si>
  <si>
    <t>Data_School_61</t>
  </si>
  <si>
    <t>Data_School_60</t>
  </si>
  <si>
    <t>Data_School_59</t>
  </si>
  <si>
    <t xml:space="preserve"> ประกอบด้วยชีท (Sheet) จำนวน 6 ชีท ดังนี้</t>
  </si>
  <si>
    <t>Data_School_62</t>
  </si>
  <si>
    <t>Total 59-62</t>
  </si>
  <si>
    <t>หมายเหตุ : เพื่อความถูกต้องของผลลัพธ์ห้ามกรอกข้อมูลใด ๆ ลงในเซลล์ที่มีสีให้กรอกเฉพาะที่เป็นสีขาวเท่านั้น</t>
  </si>
  <si>
    <t>SCH_62</t>
  </si>
  <si>
    <t>T_SCH_59</t>
  </si>
  <si>
    <t>T_SCH_60</t>
  </si>
  <si>
    <t>T_SCH_61</t>
  </si>
  <si>
    <t>T_SCH_62</t>
  </si>
  <si>
    <t>O-NET-59-62 (M.3)</t>
  </si>
  <si>
    <t>O-NET-62 (M.3)</t>
  </si>
  <si>
    <t xml:space="preserve">โปรแกรมวิเคราะห์ผลการประเมินคุณภาพการศึกษาขั้นพื้นฐาน (O-NET)
</t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</si>
  <si>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59</t>
    </r>
    <r>
      <rPr>
        <sz val="16"/>
        <rFont val="DilleniaUPC"/>
        <family val="1"/>
      </rPr>
      <t xml:space="preserve"> เป็นรายมาตรฐาน
และทุกมาตรฐานการเรียนรู้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</si>
  <si>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60</t>
    </r>
    <r>
      <rPr>
        <sz val="16"/>
        <rFont val="DilleniaUPC"/>
        <family val="1"/>
      </rPr>
      <t xml:space="preserve"> เป็นรายมาตรฐาน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</si>
  <si>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61</t>
    </r>
    <r>
      <rPr>
        <sz val="16"/>
        <rFont val="DilleniaUPC"/>
        <family val="1"/>
      </rPr>
      <t xml:space="preserve"> เป็นรายมาตรฐาน</t>
    </r>
  </si>
  <si>
    <r>
      <t>เป็นชีทที่จะ</t>
    </r>
    <r>
      <rPr>
        <b/>
        <u/>
        <sz val="16"/>
        <color indexed="62"/>
        <rFont val="DilleniaUPC"/>
        <family val="1"/>
      </rPr>
      <t>ต้องกรอก/ป้อนข้อมูลผลสอบ จาก สทศ. ปีการศึกษา 62</t>
    </r>
    <r>
      <rPr>
        <sz val="16"/>
        <rFont val="DilleniaUPC"/>
        <family val="1"/>
      </rPr>
      <t xml:space="preserve"> เป็นรายมาตรฐาน</t>
    </r>
  </si>
  <si>
    <t>เป็นชีทสำหรับสรุปการวิเคราะห์ผล และแสดงแนวโน้มการพัฒนา 4 ปีการศึกษา</t>
  </si>
  <si>
    <t>3. กรอกจำนวนนักเรียนลงในเซลล์ J4 ของแต่ละชีทเพียงตำแหน่งเดียว</t>
  </si>
  <si>
    <t>4. กรอกชื่อโรงเรียนในชีท Data_School_59 เท่านั้น</t>
  </si>
  <si>
    <t>หมายถึง</t>
  </si>
  <si>
    <t>การจัดกิจกรรมการเรียนรู้ของครูมีประสิทธิภาพดีมาก      นักเรียนทุกกลุ่มสามารถเรียนรู้ได้ดี</t>
  </si>
  <si>
    <t xml:space="preserve">การจัดกิจกรรมการเรียนรู้ของครูยังไม่มีประสิทธิภาพ            นักเรียนบางกลุ่มสามารถเรียนรู้ได้ดี </t>
  </si>
  <si>
    <t>เป็นมาตรฐานการเรียนรู้ที่ครูไม่ถนัด ทำให้นักเรียนเกิดความสับสนในเนื้อหา ครูควรปรับความคิดรวบยอดเกี่ยวกับมาตรฐานนี้</t>
  </si>
  <si>
    <t>การจัดกิจกรรมการเรียนรู้ของครูยังไม่มีประสิทธิภาพ            นักเรียนทุกกลุ่มไม่สามารถเรียนรู้ได้</t>
  </si>
  <si>
    <r>
      <rPr>
        <b/>
        <u/>
        <sz val="16"/>
        <rFont val="DilleniaUPC"/>
        <family val="1"/>
      </rPr>
      <t xml:space="preserve">พัฒนาโปรแกรมโดย </t>
    </r>
    <r>
      <rPr>
        <b/>
        <sz val="16"/>
        <rFont val="DilleniaUPC"/>
        <family val="1"/>
      </rPr>
      <t xml:space="preserve"> </t>
    </r>
  </si>
  <si>
    <t>อ.ดร.สุรางค์ เตชะแก้ว  tel : 085-0314849  E-mail : tanteynong@yahoo.com</t>
  </si>
  <si>
    <t>(โปรแกรมนี้สำหรับการวิเคราะห์ผลการประเมินคุณภาพการศึกษาขั้นพื้นฐาน ของผู้เรียนในจังหวัดแพร่ เท่านั้น)</t>
  </si>
  <si>
    <r>
      <t xml:space="preserve">เพื่อวิเคราะห์คุณภาพการจัดกิจกรรมการเรียนรู้ในระดับชั้นมัธยมศึกษาปีที่ 3                  จำแนกรายมาตรฐาน </t>
    </r>
    <r>
      <rPr>
        <b/>
        <sz val="16"/>
        <color indexed="60"/>
        <rFont val="DilleniaUPC"/>
        <family val="1"/>
      </rPr>
      <t xml:space="preserve">  
</t>
    </r>
  </si>
  <si>
    <t>ReadMe O-NET M.3</t>
  </si>
  <si>
    <t xml:space="preserve"> ระดับชั้นมัธยมศึกษาปีที่ 3  ปีการศึกษา 2559-2562 จังหวัดลำปาง</t>
  </si>
  <si>
    <t>ดร.พิชญา  ดีมี tel : 089-8567115 E-mail : phitchaya.dee@gmail.com</t>
  </si>
  <si>
    <t>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</si>
</sst>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</font>
    <font>
      <sz val="10"/>
      <name val="Arial"/>
      <family val="2"/>
    </font>
    <font>
      <sz val="16"/>
      <name val="DilleniaUPC"/>
      <family val="1"/>
    </font>
    <font>
      <b/>
      <sz val="16"/>
      <name val="DilleniaUPC"/>
      <family val="1"/>
    </font>
    <font>
      <sz val="15"/>
      <name val="DilleniaUPC"/>
      <family val="1"/>
    </font>
    <font>
      <b/>
      <sz val="15"/>
      <name val="DilleniaUPC"/>
      <family val="1"/>
    </font>
    <font>
      <b/>
      <sz val="22"/>
      <name val="DilleniaUPC"/>
      <family val="1"/>
    </font>
    <font>
      <b/>
      <sz val="14"/>
      <name val="DilleniaUPC"/>
      <family val="1"/>
    </font>
    <font>
      <b/>
      <sz val="16"/>
      <color indexed="60"/>
      <name val="DilleniaUPC"/>
      <family val="1"/>
    </font>
    <font>
      <b/>
      <u/>
      <sz val="16"/>
      <name val="DilleniaUPC"/>
      <family val="1"/>
    </font>
    <font>
      <sz val="10"/>
      <name val="Arial"/>
      <family val="2"/>
    </font>
    <font>
      <b/>
      <sz val="16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1"/>
      <name val="Calibri"/>
      <family val="2"/>
    </font>
    <font>
      <b/>
      <u/>
      <sz val="20"/>
      <name val="DilleniaUPC"/>
      <family val="1"/>
    </font>
    <font>
      <b/>
      <u/>
      <sz val="16"/>
      <color indexed="62"/>
      <name val="DilleniaUPC"/>
      <family val="1"/>
    </font>
    <font>
      <b/>
      <sz val="28"/>
      <name val="DilleniaUPC"/>
      <family val="1"/>
    </font>
    <font>
      <sz val="11"/>
      <color theme="1"/>
      <name val="Tahoma"/>
      <family val="2"/>
      <scheme val="minor"/>
    </font>
    <font>
      <sz val="16"/>
      <color theme="1"/>
      <name val="DilleniaUPC"/>
      <family val="1"/>
    </font>
    <font>
      <b/>
      <sz val="16"/>
      <color rgb="FFFF0000"/>
      <name val="DilleniaUPC"/>
      <family val="1"/>
    </font>
    <font>
      <b/>
      <sz val="15"/>
      <color rgb="FFFF0000"/>
      <name val="DilleniaUPC"/>
      <family val="1"/>
    </font>
    <font>
      <sz val="15"/>
      <color theme="1"/>
      <name val="DilleniaUPC"/>
      <family val="1"/>
    </font>
    <font>
      <b/>
      <sz val="16"/>
      <color theme="1"/>
      <name val="DilleniaUPC"/>
      <family val="1"/>
    </font>
    <font>
      <b/>
      <sz val="15"/>
      <color theme="1"/>
      <name val="DilleniaUPC"/>
      <family val="1"/>
    </font>
    <font>
      <sz val="16"/>
      <color rgb="FFFF0000"/>
      <name val="DilleniaUPC"/>
      <family val="1"/>
    </font>
    <font>
      <b/>
      <sz val="16"/>
      <color theme="0"/>
      <name val="DilleniaUPC"/>
      <family val="1"/>
    </font>
    <font>
      <sz val="16"/>
      <color theme="0"/>
      <name val="DilleniaUPC"/>
      <family val="1"/>
    </font>
    <font>
      <b/>
      <sz val="18"/>
      <color theme="1"/>
      <name val="DilleniaUPC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DilleniaUPC"/>
      <family val="1"/>
    </font>
    <font>
      <b/>
      <sz val="28"/>
      <color theme="1"/>
      <name val="DilleniaUPC"/>
      <family val="1"/>
    </font>
    <font>
      <b/>
      <u/>
      <sz val="20"/>
      <color theme="1"/>
      <name val="DilleniaUPC"/>
      <family val="1"/>
    </font>
    <font>
      <b/>
      <sz val="24"/>
      <color theme="1"/>
      <name val="DilleniaUPC"/>
      <family val="1"/>
    </font>
    <font>
      <b/>
      <sz val="16"/>
      <color rgb="FF000000"/>
      <name val="DilleniaUPC"/>
      <family val="1"/>
    </font>
  </fonts>
  <fills count="5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E7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D1F7FB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EDD7ED"/>
        <bgColor indexed="64"/>
      </patternFill>
    </fill>
    <fill>
      <patternFill patternType="solid">
        <fgColor rgb="FFF4E8F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FFFAE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CF4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0" fontId="1" fillId="0" borderId="0"/>
    <xf numFmtId="0" fontId="12" fillId="0" borderId="0"/>
    <xf numFmtId="0" fontId="14" fillId="0" borderId="0"/>
    <xf numFmtId="0" fontId="10" fillId="2" borderId="54" applyNumberFormat="0" applyFont="0" applyAlignment="0" applyProtection="0"/>
  </cellStyleXfs>
  <cellXfs count="581">
    <xf numFmtId="0" fontId="0" fillId="0" borderId="0" xfId="0"/>
    <xf numFmtId="0" fontId="2" fillId="0" borderId="0" xfId="0" applyFont="1" applyFill="1" applyProtection="1"/>
    <xf numFmtId="0" fontId="19" fillId="0" borderId="0" xfId="0" applyFont="1" applyFill="1" applyAlignment="1" applyProtection="1">
      <alignment horizontal="center" vertic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 readingOrder="1"/>
    </xf>
    <xf numFmtId="2" fontId="21" fillId="0" borderId="0" xfId="0" applyNumberFormat="1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3" fillId="7" borderId="8" xfId="0" applyFont="1" applyFill="1" applyBorder="1" applyAlignment="1" applyProtection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3" fillId="11" borderId="8" xfId="0" applyFont="1" applyFill="1" applyBorder="1" applyAlignment="1" applyProtection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 applyProtection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 applyProtection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3" fillId="17" borderId="5" xfId="0" applyFont="1" applyFill="1" applyBorder="1" applyAlignment="1" applyProtection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3" fillId="19" borderId="2" xfId="0" applyFont="1" applyFill="1" applyBorder="1" applyAlignment="1" applyProtection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23" fillId="21" borderId="2" xfId="0" applyFont="1" applyFill="1" applyBorder="1" applyAlignment="1" applyProtection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2" fillId="22" borderId="4" xfId="0" applyFont="1" applyFill="1" applyBorder="1" applyAlignment="1">
      <alignment horizontal="center" vertical="center" wrapText="1"/>
    </xf>
    <xf numFmtId="0" fontId="23" fillId="23" borderId="1" xfId="0" applyFont="1" applyFill="1" applyBorder="1" applyAlignment="1" applyProtection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23" fillId="7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 applyProtection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 applyProtection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3" fillId="13" borderId="5" xfId="0" applyFont="1" applyFill="1" applyBorder="1" applyAlignment="1" applyProtection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 wrapText="1"/>
    </xf>
    <xf numFmtId="0" fontId="25" fillId="3" borderId="3" xfId="0" applyFont="1" applyFill="1" applyBorder="1" applyAlignment="1" applyProtection="1">
      <alignment horizontal="center" vertical="center" wrapText="1"/>
    </xf>
    <xf numFmtId="0" fontId="25" fillId="3" borderId="4" xfId="0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 readingOrder="1"/>
    </xf>
    <xf numFmtId="0" fontId="23" fillId="15" borderId="8" xfId="0" applyFont="1" applyFill="1" applyBorder="1" applyAlignment="1" applyProtection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2" fillId="16" borderId="10" xfId="0" applyFont="1" applyFill="1" applyBorder="1" applyAlignment="1">
      <alignment horizontal="center" vertical="center" wrapText="1"/>
    </xf>
    <xf numFmtId="0" fontId="23" fillId="17" borderId="11" xfId="0" applyFont="1" applyFill="1" applyBorder="1" applyAlignment="1" applyProtection="1">
      <alignment horizontal="center" vertical="center" wrapText="1"/>
    </xf>
    <xf numFmtId="0" fontId="2" fillId="18" borderId="9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 applyProtection="1">
      <alignment horizontal="center" vertical="center" wrapText="1"/>
    </xf>
    <xf numFmtId="0" fontId="2" fillId="20" borderId="9" xfId="0" applyFont="1" applyFill="1" applyBorder="1" applyAlignment="1">
      <alignment horizontal="center" vertical="center" wrapText="1"/>
    </xf>
    <xf numFmtId="0" fontId="23" fillId="21" borderId="8" xfId="0" applyFont="1" applyFill="1" applyBorder="1" applyAlignment="1" applyProtection="1">
      <alignment horizontal="center" vertical="center" wrapText="1"/>
    </xf>
    <xf numFmtId="0" fontId="2" fillId="22" borderId="9" xfId="0" applyFont="1" applyFill="1" applyBorder="1" applyAlignment="1">
      <alignment horizontal="center" vertical="center" wrapText="1"/>
    </xf>
    <xf numFmtId="0" fontId="2" fillId="22" borderId="10" xfId="0" applyFont="1" applyFill="1" applyBorder="1" applyAlignment="1">
      <alignment horizontal="center" vertical="center" wrapText="1"/>
    </xf>
    <xf numFmtId="0" fontId="23" fillId="23" borderId="14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Protection="1"/>
    <xf numFmtId="0" fontId="26" fillId="24" borderId="15" xfId="2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vertical="top"/>
    </xf>
    <xf numFmtId="0" fontId="27" fillId="0" borderId="0" xfId="2" applyFont="1" applyProtection="1"/>
    <xf numFmtId="0" fontId="26" fillId="25" borderId="15" xfId="2" applyFont="1" applyFill="1" applyBorder="1" applyAlignment="1" applyProtection="1">
      <alignment horizontal="center" vertical="center"/>
    </xf>
    <xf numFmtId="0" fontId="26" fillId="26" borderId="15" xfId="2" applyFont="1" applyFill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wrapText="1"/>
    </xf>
    <xf numFmtId="0" fontId="25" fillId="3" borderId="13" xfId="0" applyFont="1" applyFill="1" applyBorder="1" applyAlignment="1" applyProtection="1">
      <alignment horizontal="center" vertical="center" wrapText="1"/>
    </xf>
    <xf numFmtId="2" fontId="2" fillId="0" borderId="13" xfId="1" applyNumberFormat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Protection="1"/>
    <xf numFmtId="0" fontId="23" fillId="27" borderId="13" xfId="0" applyFont="1" applyFill="1" applyBorder="1" applyAlignment="1" applyProtection="1">
      <alignment horizontal="center" vertical="center" wrapText="1"/>
    </xf>
    <xf numFmtId="2" fontId="3" fillId="0" borderId="13" xfId="1" applyNumberFormat="1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/>
    </xf>
    <xf numFmtId="0" fontId="2" fillId="28" borderId="1" xfId="0" applyFont="1" applyFill="1" applyBorder="1" applyAlignment="1" applyProtection="1">
      <alignment horizontal="center"/>
    </xf>
    <xf numFmtId="0" fontId="2" fillId="29" borderId="1" xfId="0" applyFont="1" applyFill="1" applyBorder="1" applyAlignment="1" applyProtection="1">
      <alignment horizontal="center"/>
    </xf>
    <xf numFmtId="0" fontId="2" fillId="26" borderId="1" xfId="0" applyFont="1" applyFill="1" applyBorder="1" applyAlignment="1" applyProtection="1">
      <alignment horizontal="center"/>
    </xf>
    <xf numFmtId="0" fontId="28" fillId="6" borderId="1" xfId="0" applyFont="1" applyFill="1" applyBorder="1" applyAlignment="1" applyProtection="1">
      <alignment horizontal="center" vertical="center"/>
    </xf>
    <xf numFmtId="0" fontId="23" fillId="5" borderId="16" xfId="0" applyFont="1" applyFill="1" applyBorder="1" applyAlignment="1" applyProtection="1">
      <alignment horizontal="center" vertical="center"/>
    </xf>
    <xf numFmtId="0" fontId="2" fillId="19" borderId="0" xfId="2" applyFont="1" applyFill="1" applyAlignment="1" applyProtection="1">
      <alignment horizontal="center"/>
    </xf>
    <xf numFmtId="0" fontId="3" fillId="0" borderId="0" xfId="2" applyFont="1" applyProtection="1"/>
    <xf numFmtId="0" fontId="2" fillId="0" borderId="0" xfId="2" applyFont="1" applyAlignment="1" applyProtection="1">
      <alignment vertical="top" wrapText="1"/>
    </xf>
    <xf numFmtId="0" fontId="2" fillId="0" borderId="55" xfId="2" applyFont="1" applyBorder="1" applyAlignment="1" applyProtection="1">
      <alignment vertical="top" wrapText="1"/>
    </xf>
    <xf numFmtId="0" fontId="26" fillId="30" borderId="0" xfId="2" applyFont="1" applyFill="1" applyAlignment="1" applyProtection="1">
      <alignment horizontal="center"/>
    </xf>
    <xf numFmtId="0" fontId="2" fillId="0" borderId="56" xfId="2" applyFont="1" applyBorder="1" applyProtection="1"/>
    <xf numFmtId="0" fontId="2" fillId="0" borderId="57" xfId="2" applyFont="1" applyFill="1" applyBorder="1" applyAlignment="1" applyProtection="1">
      <alignment horizontal="center"/>
    </xf>
    <xf numFmtId="0" fontId="2" fillId="0" borderId="58" xfId="2" applyFont="1" applyBorder="1" applyProtection="1"/>
    <xf numFmtId="0" fontId="2" fillId="0" borderId="0" xfId="2" applyFont="1" applyAlignment="1" applyProtection="1">
      <alignment horizontal="left"/>
    </xf>
    <xf numFmtId="0" fontId="26" fillId="0" borderId="0" xfId="2" applyFont="1" applyFill="1" applyAlignment="1" applyProtection="1">
      <alignment horizontal="center"/>
    </xf>
    <xf numFmtId="2" fontId="23" fillId="31" borderId="17" xfId="0" applyNumberFormat="1" applyFont="1" applyFill="1" applyBorder="1" applyAlignment="1">
      <alignment horizontal="center"/>
    </xf>
    <xf numFmtId="2" fontId="23" fillId="31" borderId="18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2" fillId="32" borderId="13" xfId="0" applyFont="1" applyFill="1" applyBorder="1" applyAlignment="1" applyProtection="1">
      <alignment horizontal="center"/>
    </xf>
    <xf numFmtId="0" fontId="23" fillId="0" borderId="19" xfId="0" applyFont="1" applyFill="1" applyBorder="1" applyAlignment="1" applyProtection="1">
      <alignment horizontal="center" wrapText="1"/>
      <protection locked="0"/>
    </xf>
    <xf numFmtId="0" fontId="23" fillId="33" borderId="20" xfId="0" applyFont="1" applyFill="1" applyBorder="1" applyAlignment="1" applyProtection="1">
      <alignment horizontal="center" wrapText="1"/>
    </xf>
    <xf numFmtId="2" fontId="23" fillId="34" borderId="21" xfId="1" applyNumberFormat="1" applyFont="1" applyFill="1" applyBorder="1" applyAlignment="1" applyProtection="1">
      <alignment horizontal="center"/>
    </xf>
    <xf numFmtId="2" fontId="2" fillId="35" borderId="22" xfId="0" applyNumberFormat="1" applyFont="1" applyFill="1" applyBorder="1" applyAlignment="1">
      <alignment horizontal="center"/>
    </xf>
    <xf numFmtId="0" fontId="28" fillId="6" borderId="14" xfId="0" applyFont="1" applyFill="1" applyBorder="1" applyAlignment="1" applyProtection="1">
      <alignment horizontal="center"/>
    </xf>
    <xf numFmtId="0" fontId="23" fillId="5" borderId="23" xfId="0" applyFont="1" applyFill="1" applyBorder="1" applyAlignment="1" applyProtection="1">
      <alignment horizontal="center"/>
    </xf>
    <xf numFmtId="0" fontId="23" fillId="33" borderId="8" xfId="0" applyFont="1" applyFill="1" applyBorder="1" applyAlignment="1" applyProtection="1">
      <alignment horizontal="center" wrapText="1" readingOrder="1"/>
    </xf>
    <xf numFmtId="0" fontId="23" fillId="33" borderId="24" xfId="0" applyFont="1" applyFill="1" applyBorder="1" applyAlignment="1" applyProtection="1">
      <alignment horizontal="center" wrapText="1" readingOrder="1"/>
    </xf>
    <xf numFmtId="0" fontId="23" fillId="33" borderId="21" xfId="0" applyFont="1" applyFill="1" applyBorder="1" applyAlignment="1" applyProtection="1">
      <alignment horizontal="center" wrapText="1" readingOrder="1"/>
    </xf>
    <xf numFmtId="0" fontId="23" fillId="33" borderId="19" xfId="0" applyFont="1" applyFill="1" applyBorder="1" applyAlignment="1" applyProtection="1">
      <alignment horizontal="center" wrapText="1" readingOrder="1"/>
    </xf>
    <xf numFmtId="0" fontId="23" fillId="0" borderId="0" xfId="0" applyFont="1" applyFill="1" applyBorder="1" applyAlignment="1" applyProtection="1">
      <alignment horizontal="center" wrapText="1"/>
    </xf>
    <xf numFmtId="0" fontId="11" fillId="32" borderId="28" xfId="0" applyFont="1" applyFill="1" applyBorder="1" applyAlignment="1" applyProtection="1">
      <alignment horizontal="center"/>
    </xf>
    <xf numFmtId="0" fontId="11" fillId="32" borderId="29" xfId="0" applyFont="1" applyFill="1" applyBorder="1" applyAlignment="1" applyProtection="1">
      <alignment horizontal="center"/>
    </xf>
    <xf numFmtId="0" fontId="23" fillId="32" borderId="13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/>
    <xf numFmtId="2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0" fontId="29" fillId="28" borderId="23" xfId="0" applyFont="1" applyFill="1" applyBorder="1" applyAlignment="1" applyProtection="1">
      <alignment horizontal="center"/>
    </xf>
    <xf numFmtId="0" fontId="11" fillId="28" borderId="18" xfId="0" applyFont="1" applyFill="1" applyBorder="1" applyAlignment="1" applyProtection="1">
      <alignment horizontal="center"/>
    </xf>
    <xf numFmtId="0" fontId="23" fillId="28" borderId="1" xfId="0" applyFont="1" applyFill="1" applyBorder="1" applyAlignment="1" applyProtection="1">
      <alignment horizontal="center"/>
    </xf>
    <xf numFmtId="49" fontId="29" fillId="29" borderId="30" xfId="0" applyNumberFormat="1" applyFont="1" applyFill="1" applyBorder="1" applyAlignment="1" applyProtection="1">
      <alignment horizontal="center"/>
    </xf>
    <xf numFmtId="0" fontId="11" fillId="29" borderId="29" xfId="0" applyFont="1" applyFill="1" applyBorder="1" applyAlignment="1" applyProtection="1">
      <alignment horizontal="center"/>
    </xf>
    <xf numFmtId="0" fontId="23" fillId="29" borderId="1" xfId="0" applyFont="1" applyFill="1" applyBorder="1" applyAlignment="1" applyProtection="1">
      <alignment horizontal="center"/>
    </xf>
    <xf numFmtId="49" fontId="29" fillId="26" borderId="23" xfId="0" applyNumberFormat="1" applyFont="1" applyFill="1" applyBorder="1" applyAlignment="1" applyProtection="1">
      <alignment horizontal="center"/>
    </xf>
    <xf numFmtId="0" fontId="29" fillId="26" borderId="18" xfId="0" applyFont="1" applyFill="1" applyBorder="1" applyAlignment="1" applyProtection="1">
      <alignment horizontal="center"/>
    </xf>
    <xf numFmtId="0" fontId="23" fillId="26" borderId="1" xfId="0" applyFont="1" applyFill="1" applyBorder="1" applyAlignment="1" applyProtection="1">
      <alignment horizontal="center"/>
    </xf>
    <xf numFmtId="2" fontId="23" fillId="11" borderId="21" xfId="0" applyNumberFormat="1" applyFont="1" applyFill="1" applyBorder="1" applyAlignment="1">
      <alignment horizontal="center"/>
    </xf>
    <xf numFmtId="2" fontId="23" fillId="11" borderId="19" xfId="0" applyNumberFormat="1" applyFont="1" applyFill="1" applyBorder="1" applyAlignment="1">
      <alignment horizontal="center"/>
    </xf>
    <xf numFmtId="0" fontId="23" fillId="33" borderId="2" xfId="0" applyFont="1" applyFill="1" applyBorder="1" applyAlignment="1" applyProtection="1">
      <alignment horizontal="center" vertical="center" wrapText="1" readingOrder="1"/>
    </xf>
    <xf numFmtId="0" fontId="23" fillId="33" borderId="14" xfId="0" applyFont="1" applyFill="1" applyBorder="1" applyAlignment="1" applyProtection="1">
      <alignment horizontal="center" vertical="center" wrapText="1" readingOrder="1"/>
    </xf>
    <xf numFmtId="0" fontId="23" fillId="33" borderId="17" xfId="0" applyFont="1" applyFill="1" applyBorder="1" applyAlignment="1" applyProtection="1">
      <alignment horizontal="center" vertical="center" wrapText="1" readingOrder="1"/>
    </xf>
    <xf numFmtId="0" fontId="23" fillId="33" borderId="18" xfId="0" applyFont="1" applyFill="1" applyBorder="1" applyAlignment="1" applyProtection="1">
      <alignment horizontal="center" vertical="center" wrapText="1" readingOrder="1"/>
    </xf>
    <xf numFmtId="0" fontId="23" fillId="33" borderId="23" xfId="0" applyFont="1" applyFill="1" applyBorder="1" applyAlignment="1" applyProtection="1">
      <alignment horizontal="center" vertical="center" wrapText="1" readingOrder="1"/>
    </xf>
    <xf numFmtId="2" fontId="23" fillId="31" borderId="21" xfId="0" applyNumberFormat="1" applyFont="1" applyFill="1" applyBorder="1" applyAlignment="1">
      <alignment horizontal="center"/>
    </xf>
    <xf numFmtId="2" fontId="2" fillId="0" borderId="32" xfId="0" applyNumberFormat="1" applyFont="1" applyFill="1" applyBorder="1" applyAlignment="1" applyProtection="1">
      <alignment horizontal="center" vertical="center"/>
    </xf>
    <xf numFmtId="0" fontId="19" fillId="0" borderId="32" xfId="0" applyFont="1" applyFill="1" applyBorder="1" applyAlignment="1" applyProtection="1">
      <alignment horizontal="center"/>
    </xf>
    <xf numFmtId="0" fontId="19" fillId="0" borderId="32" xfId="0" applyFont="1" applyFill="1" applyBorder="1" applyAlignment="1" applyProtection="1">
      <alignment horizontal="center" vertical="center"/>
    </xf>
    <xf numFmtId="0" fontId="2" fillId="0" borderId="28" xfId="0" applyFont="1" applyFill="1" applyBorder="1" applyProtection="1"/>
    <xf numFmtId="0" fontId="23" fillId="32" borderId="1" xfId="0" applyFont="1" applyFill="1" applyBorder="1" applyAlignment="1" applyProtection="1">
      <alignment horizontal="center" vertical="center"/>
    </xf>
    <xf numFmtId="2" fontId="3" fillId="28" borderId="14" xfId="0" applyNumberFormat="1" applyFont="1" applyFill="1" applyBorder="1" applyAlignment="1" applyProtection="1">
      <alignment horizontal="center" vertical="center"/>
    </xf>
    <xf numFmtId="2" fontId="3" fillId="29" borderId="28" xfId="0" applyNumberFormat="1" applyFont="1" applyFill="1" applyBorder="1" applyAlignment="1" applyProtection="1">
      <alignment horizontal="center" vertical="center"/>
    </xf>
    <xf numFmtId="2" fontId="26" fillId="26" borderId="14" xfId="0" applyNumberFormat="1" applyFont="1" applyFill="1" applyBorder="1" applyAlignment="1" applyProtection="1">
      <alignment horizontal="center" vertical="center"/>
    </xf>
    <xf numFmtId="0" fontId="26" fillId="26" borderId="13" xfId="0" applyFont="1" applyFill="1" applyBorder="1" applyAlignment="1" applyProtection="1">
      <alignment horizontal="center"/>
    </xf>
    <xf numFmtId="2" fontId="2" fillId="11" borderId="15" xfId="0" applyNumberFormat="1" applyFont="1" applyFill="1" applyBorder="1" applyAlignment="1">
      <alignment horizontal="center"/>
    </xf>
    <xf numFmtId="2" fontId="2" fillId="37" borderId="15" xfId="0" applyNumberFormat="1" applyFont="1" applyFill="1" applyBorder="1" applyAlignment="1">
      <alignment horizontal="center"/>
    </xf>
    <xf numFmtId="2" fontId="2" fillId="37" borderId="31" xfId="0" applyNumberFormat="1" applyFont="1" applyFill="1" applyBorder="1" applyAlignment="1">
      <alignment horizontal="center"/>
    </xf>
    <xf numFmtId="2" fontId="2" fillId="5" borderId="15" xfId="0" applyNumberFormat="1" applyFont="1" applyFill="1" applyBorder="1" applyAlignment="1">
      <alignment horizontal="center"/>
    </xf>
    <xf numFmtId="2" fontId="2" fillId="11" borderId="31" xfId="0" applyNumberFormat="1" applyFont="1" applyFill="1" applyBorder="1" applyAlignment="1">
      <alignment horizontal="center"/>
    </xf>
    <xf numFmtId="0" fontId="2" fillId="39" borderId="0" xfId="2" applyFont="1" applyFill="1" applyAlignment="1" applyProtection="1">
      <alignment horizontal="center"/>
    </xf>
    <xf numFmtId="0" fontId="30" fillId="0" borderId="0" xfId="0" applyFont="1" applyFill="1"/>
    <xf numFmtId="0" fontId="13" fillId="0" borderId="0" xfId="3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2" fontId="23" fillId="34" borderId="24" xfId="0" applyNumberFormat="1" applyFont="1" applyFill="1" applyBorder="1" applyAlignment="1" applyProtection="1">
      <alignment horizontal="center"/>
    </xf>
    <xf numFmtId="2" fontId="23" fillId="34" borderId="21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wrapText="1"/>
    </xf>
    <xf numFmtId="0" fontId="13" fillId="0" borderId="0" xfId="3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23" fillId="11" borderId="20" xfId="0" applyFont="1" applyFill="1" applyBorder="1" applyAlignment="1" applyProtection="1">
      <alignment horizontal="center" wrapText="1"/>
    </xf>
    <xf numFmtId="2" fontId="23" fillId="40" borderId="20" xfId="0" applyNumberFormat="1" applyFont="1" applyFill="1" applyBorder="1" applyAlignment="1">
      <alignment horizontal="center"/>
    </xf>
    <xf numFmtId="2" fontId="23" fillId="40" borderId="21" xfId="0" applyNumberFormat="1" applyFont="1" applyFill="1" applyBorder="1" applyAlignment="1">
      <alignment horizontal="center"/>
    </xf>
    <xf numFmtId="2" fontId="23" fillId="40" borderId="19" xfId="0" applyNumberFormat="1" applyFont="1" applyFill="1" applyBorder="1" applyAlignment="1">
      <alignment horizontal="center"/>
    </xf>
    <xf numFmtId="2" fontId="23" fillId="40" borderId="32" xfId="0" applyNumberFormat="1" applyFont="1" applyFill="1" applyBorder="1" applyAlignment="1">
      <alignment horizontal="center"/>
    </xf>
    <xf numFmtId="2" fontId="23" fillId="11" borderId="24" xfId="0" applyNumberFormat="1" applyFont="1" applyFill="1" applyBorder="1" applyAlignment="1">
      <alignment horizontal="center"/>
    </xf>
    <xf numFmtId="2" fontId="2" fillId="0" borderId="37" xfId="0" applyNumberFormat="1" applyFont="1" applyFill="1" applyBorder="1" applyAlignment="1" applyProtection="1">
      <alignment horizontal="center" vertical="center"/>
    </xf>
    <xf numFmtId="2" fontId="23" fillId="31" borderId="38" xfId="0" applyNumberFormat="1" applyFont="1" applyFill="1" applyBorder="1" applyAlignment="1">
      <alignment horizontal="center"/>
    </xf>
    <xf numFmtId="2" fontId="2" fillId="41" borderId="15" xfId="0" applyNumberFormat="1" applyFont="1" applyFill="1" applyBorder="1" applyAlignment="1">
      <alignment horizontal="center"/>
    </xf>
    <xf numFmtId="0" fontId="2" fillId="42" borderId="39" xfId="0" applyFont="1" applyFill="1" applyBorder="1" applyAlignment="1" applyProtection="1">
      <alignment horizontal="center" wrapText="1"/>
    </xf>
    <xf numFmtId="2" fontId="2" fillId="42" borderId="22" xfId="0" applyNumberFormat="1" applyFont="1" applyFill="1" applyBorder="1" applyAlignment="1">
      <alignment horizontal="center"/>
    </xf>
    <xf numFmtId="2" fontId="2" fillId="42" borderId="25" xfId="0" applyNumberFormat="1" applyFont="1" applyFill="1" applyBorder="1" applyAlignment="1">
      <alignment horizontal="center"/>
    </xf>
    <xf numFmtId="0" fontId="2" fillId="41" borderId="40" xfId="0" applyFont="1" applyFill="1" applyBorder="1" applyAlignment="1">
      <alignment horizontal="center" wrapText="1"/>
    </xf>
    <xf numFmtId="2" fontId="2" fillId="41" borderId="26" xfId="0" applyNumberFormat="1" applyFont="1" applyFill="1" applyBorder="1" applyAlignment="1">
      <alignment horizontal="center"/>
    </xf>
    <xf numFmtId="0" fontId="2" fillId="41" borderId="41" xfId="0" applyFont="1" applyFill="1" applyBorder="1" applyAlignment="1">
      <alignment horizontal="center" wrapText="1"/>
    </xf>
    <xf numFmtId="2" fontId="2" fillId="41" borderId="31" xfId="0" applyNumberFormat="1" applyFont="1" applyFill="1" applyBorder="1" applyAlignment="1">
      <alignment horizontal="center"/>
    </xf>
    <xf numFmtId="2" fontId="2" fillId="41" borderId="34" xfId="0" applyNumberFormat="1" applyFont="1" applyFill="1" applyBorder="1" applyAlignment="1">
      <alignment horizontal="center"/>
    </xf>
    <xf numFmtId="0" fontId="2" fillId="35" borderId="39" xfId="0" applyFont="1" applyFill="1" applyBorder="1" applyAlignment="1" applyProtection="1">
      <alignment horizontal="center" wrapText="1"/>
    </xf>
    <xf numFmtId="2" fontId="2" fillId="35" borderId="25" xfId="0" applyNumberFormat="1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wrapText="1"/>
    </xf>
    <xf numFmtId="2" fontId="2" fillId="11" borderId="26" xfId="0" applyNumberFormat="1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 wrapText="1"/>
    </xf>
    <xf numFmtId="2" fontId="2" fillId="11" borderId="34" xfId="0" applyNumberFormat="1" applyFont="1" applyFill="1" applyBorder="1" applyAlignment="1">
      <alignment horizontal="center"/>
    </xf>
    <xf numFmtId="0" fontId="2" fillId="43" borderId="39" xfId="0" applyFont="1" applyFill="1" applyBorder="1" applyAlignment="1" applyProtection="1">
      <alignment horizontal="center" wrapText="1"/>
    </xf>
    <xf numFmtId="2" fontId="2" fillId="43" borderId="22" xfId="0" applyNumberFormat="1" applyFont="1" applyFill="1" applyBorder="1" applyAlignment="1">
      <alignment horizontal="center"/>
    </xf>
    <xf numFmtId="2" fontId="2" fillId="43" borderId="25" xfId="0" applyNumberFormat="1" applyFont="1" applyFill="1" applyBorder="1" applyAlignment="1">
      <alignment horizontal="center"/>
    </xf>
    <xf numFmtId="0" fontId="2" fillId="37" borderId="40" xfId="0" applyFont="1" applyFill="1" applyBorder="1" applyAlignment="1">
      <alignment horizontal="center" wrapText="1"/>
    </xf>
    <xf numFmtId="2" fontId="2" fillId="37" borderId="26" xfId="0" applyNumberFormat="1" applyFont="1" applyFill="1" applyBorder="1" applyAlignment="1">
      <alignment horizontal="center"/>
    </xf>
    <xf numFmtId="0" fontId="2" fillId="37" borderId="41" xfId="0" applyFont="1" applyFill="1" applyBorder="1" applyAlignment="1">
      <alignment horizontal="center" wrapText="1"/>
    </xf>
    <xf numFmtId="2" fontId="2" fillId="37" borderId="34" xfId="0" applyNumberFormat="1" applyFont="1" applyFill="1" applyBorder="1" applyAlignment="1">
      <alignment horizontal="center"/>
    </xf>
    <xf numFmtId="2" fontId="3" fillId="32" borderId="13" xfId="0" applyNumberFormat="1" applyFont="1" applyFill="1" applyBorder="1" applyAlignment="1" applyProtection="1">
      <alignment horizontal="center" vertical="center"/>
    </xf>
    <xf numFmtId="0" fontId="23" fillId="44" borderId="39" xfId="0" applyFont="1" applyFill="1" applyBorder="1" applyAlignment="1" applyProtection="1">
      <alignment horizontal="center" wrapText="1"/>
    </xf>
    <xf numFmtId="0" fontId="2" fillId="5" borderId="40" xfId="0" applyFont="1" applyFill="1" applyBorder="1" applyAlignment="1">
      <alignment horizontal="center" wrapText="1"/>
    </xf>
    <xf numFmtId="0" fontId="2" fillId="5" borderId="42" xfId="0" applyFont="1" applyFill="1" applyBorder="1" applyAlignment="1">
      <alignment horizontal="center" wrapText="1"/>
    </xf>
    <xf numFmtId="2" fontId="2" fillId="44" borderId="22" xfId="0" applyNumberFormat="1" applyFont="1" applyFill="1" applyBorder="1" applyAlignment="1">
      <alignment horizontal="center"/>
    </xf>
    <xf numFmtId="2" fontId="2" fillId="44" borderId="25" xfId="0" applyNumberFormat="1" applyFont="1" applyFill="1" applyBorder="1" applyAlignment="1">
      <alignment horizontal="center"/>
    </xf>
    <xf numFmtId="2" fontId="2" fillId="5" borderId="26" xfId="0" applyNumberFormat="1" applyFont="1" applyFill="1" applyBorder="1" applyAlignment="1">
      <alignment horizontal="center"/>
    </xf>
    <xf numFmtId="2" fontId="2" fillId="5" borderId="27" xfId="0" applyNumberFormat="1" applyFont="1" applyFill="1" applyBorder="1" applyAlignment="1">
      <alignment horizontal="center"/>
    </xf>
    <xf numFmtId="2" fontId="2" fillId="5" borderId="35" xfId="0" applyNumberFormat="1" applyFont="1" applyFill="1" applyBorder="1" applyAlignment="1">
      <alignment horizontal="center"/>
    </xf>
    <xf numFmtId="0" fontId="12" fillId="0" borderId="0" xfId="3"/>
    <xf numFmtId="0" fontId="26" fillId="0" borderId="0" xfId="2" applyFont="1" applyFill="1" applyBorder="1" applyAlignment="1" applyProtection="1">
      <alignment horizontal="left" vertical="top"/>
    </xf>
    <xf numFmtId="0" fontId="2" fillId="0" borderId="0" xfId="2" applyFont="1" applyBorder="1" applyProtection="1"/>
    <xf numFmtId="0" fontId="26" fillId="31" borderId="0" xfId="2" applyFont="1" applyFill="1" applyBorder="1" applyAlignment="1" applyProtection="1">
      <alignment vertical="top"/>
    </xf>
    <xf numFmtId="0" fontId="32" fillId="32" borderId="1" xfId="2" applyFont="1" applyFill="1" applyBorder="1" applyAlignment="1" applyProtection="1">
      <alignment horizontal="center" vertical="center"/>
    </xf>
    <xf numFmtId="0" fontId="23" fillId="0" borderId="43" xfId="2" applyFont="1" applyFill="1" applyBorder="1" applyAlignment="1" applyProtection="1">
      <alignment horizontal="center" vertical="center" wrapText="1"/>
    </xf>
    <xf numFmtId="0" fontId="32" fillId="28" borderId="1" xfId="2" applyFont="1" applyFill="1" applyBorder="1" applyAlignment="1" applyProtection="1">
      <alignment horizontal="center" vertical="top"/>
    </xf>
    <xf numFmtId="0" fontId="17" fillId="29" borderId="1" xfId="2" applyFont="1" applyFill="1" applyBorder="1" applyAlignment="1" applyProtection="1">
      <alignment horizontal="center"/>
    </xf>
    <xf numFmtId="0" fontId="17" fillId="26" borderId="1" xfId="2" applyFont="1" applyFill="1" applyBorder="1" applyAlignment="1" applyProtection="1">
      <alignment horizontal="center"/>
    </xf>
    <xf numFmtId="0" fontId="3" fillId="45" borderId="0" xfId="2" applyFont="1" applyFill="1" applyBorder="1" applyAlignment="1" applyProtection="1"/>
    <xf numFmtId="0" fontId="2" fillId="45" borderId="0" xfId="2" applyFont="1" applyFill="1" applyProtection="1"/>
    <xf numFmtId="0" fontId="3" fillId="45" borderId="0" xfId="2" applyFont="1" applyFill="1" applyProtection="1"/>
    <xf numFmtId="0" fontId="23" fillId="35" borderId="23" xfId="0" applyFont="1" applyFill="1" applyBorder="1" applyAlignment="1" applyProtection="1">
      <alignment horizontal="center" vertical="center" wrapText="1"/>
    </xf>
    <xf numFmtId="2" fontId="35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3" fillId="35" borderId="17" xfId="0" applyNumberFormat="1" applyFont="1" applyFill="1" applyBorder="1" applyAlignment="1" applyProtection="1">
      <alignment horizontal="center" vertical="center" wrapText="1"/>
    </xf>
    <xf numFmtId="2" fontId="3" fillId="35" borderId="17" xfId="1" applyNumberFormat="1" applyFont="1" applyFill="1" applyBorder="1" applyAlignment="1" applyProtection="1">
      <alignment horizontal="center" vertical="center"/>
    </xf>
    <xf numFmtId="0" fontId="23" fillId="35" borderId="17" xfId="0" applyFont="1" applyFill="1" applyBorder="1" applyAlignment="1" applyProtection="1">
      <alignment horizontal="center" vertical="center" wrapText="1"/>
    </xf>
    <xf numFmtId="0" fontId="3" fillId="35" borderId="18" xfId="0" applyFont="1" applyFill="1" applyBorder="1" applyAlignment="1" applyProtection="1">
      <alignment horizontal="center" vertical="center" wrapText="1"/>
    </xf>
    <xf numFmtId="0" fontId="23" fillId="36" borderId="24" xfId="0" applyFont="1" applyFill="1" applyBorder="1" applyAlignment="1" applyProtection="1">
      <alignment horizontal="center" vertical="center" wrapText="1"/>
    </xf>
    <xf numFmtId="0" fontId="23" fillId="36" borderId="21" xfId="0" applyFont="1" applyFill="1" applyBorder="1" applyAlignment="1" applyProtection="1">
      <alignment horizontal="center" vertical="center" wrapText="1"/>
    </xf>
    <xf numFmtId="2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3" fillId="36" borderId="21" xfId="0" applyNumberFormat="1" applyFont="1" applyFill="1" applyBorder="1" applyAlignment="1" applyProtection="1">
      <alignment horizontal="center" vertical="center" wrapText="1"/>
    </xf>
    <xf numFmtId="2" fontId="23" fillId="36" borderId="21" xfId="1" applyNumberFormat="1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 wrapText="1"/>
    </xf>
    <xf numFmtId="0" fontId="2" fillId="19" borderId="39" xfId="0" applyFont="1" applyFill="1" applyBorder="1" applyAlignment="1" applyProtection="1">
      <alignment horizontal="center" vertical="center" wrapText="1"/>
    </xf>
    <xf numFmtId="0" fontId="19" fillId="19" borderId="22" xfId="0" applyFont="1" applyFill="1" applyBorder="1" applyAlignment="1" applyProtection="1">
      <alignment horizontal="center" vertical="center" wrapText="1"/>
    </xf>
    <xf numFmtId="2" fontId="19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23" fillId="19" borderId="22" xfId="0" applyNumberFormat="1" applyFont="1" applyFill="1" applyBorder="1" applyAlignment="1" applyProtection="1">
      <alignment horizontal="center" vertical="center" wrapText="1"/>
    </xf>
    <xf numFmtId="2" fontId="23" fillId="19" borderId="22" xfId="1" applyNumberFormat="1" applyFont="1" applyFill="1" applyBorder="1" applyAlignment="1" applyProtection="1">
      <alignment horizontal="center" vertical="center"/>
    </xf>
    <xf numFmtId="0" fontId="23" fillId="0" borderId="25" xfId="0" applyFont="1" applyFill="1" applyBorder="1" applyAlignment="1" applyProtection="1">
      <alignment horizontal="center" vertical="center" wrapText="1"/>
    </xf>
    <xf numFmtId="0" fontId="2" fillId="19" borderId="40" xfId="0" applyFont="1" applyFill="1" applyBorder="1" applyAlignment="1" applyProtection="1">
      <alignment horizontal="center" vertical="center" wrapText="1"/>
    </xf>
    <xf numFmtId="0" fontId="19" fillId="19" borderId="15" xfId="0" applyFont="1" applyFill="1" applyBorder="1" applyAlignment="1" applyProtection="1">
      <alignment horizontal="center" vertical="center" wrapText="1"/>
    </xf>
    <xf numFmtId="2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23" fillId="19" borderId="15" xfId="0" applyNumberFormat="1" applyFont="1" applyFill="1" applyBorder="1" applyAlignment="1" applyProtection="1">
      <alignment horizontal="center" vertical="center" wrapText="1"/>
    </xf>
    <xf numFmtId="2" fontId="23" fillId="19" borderId="15" xfId="1" applyNumberFormat="1" applyFont="1" applyFill="1" applyBorder="1" applyAlignment="1" applyProtection="1">
      <alignment horizontal="center" vertical="center"/>
    </xf>
    <xf numFmtId="0" fontId="23" fillId="0" borderId="26" xfId="0" applyFont="1" applyFill="1" applyBorder="1" applyAlignment="1" applyProtection="1">
      <alignment horizontal="center" vertical="center" wrapText="1"/>
    </xf>
    <xf numFmtId="0" fontId="2" fillId="19" borderId="41" xfId="0" applyFont="1" applyFill="1" applyBorder="1" applyAlignment="1" applyProtection="1">
      <alignment horizontal="center" vertical="center" wrapText="1"/>
    </xf>
    <xf numFmtId="0" fontId="19" fillId="19" borderId="31" xfId="0" applyFont="1" applyFill="1" applyBorder="1" applyAlignment="1" applyProtection="1">
      <alignment horizontal="center" vertical="center" wrapText="1"/>
    </xf>
    <xf numFmtId="2" fontId="19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23" fillId="19" borderId="31" xfId="0" applyNumberFormat="1" applyFont="1" applyFill="1" applyBorder="1" applyAlignment="1" applyProtection="1">
      <alignment horizontal="center" vertical="center" wrapText="1"/>
    </xf>
    <xf numFmtId="2" fontId="23" fillId="19" borderId="31" xfId="1" applyNumberFormat="1" applyFont="1" applyFill="1" applyBorder="1" applyAlignment="1" applyProtection="1">
      <alignment horizontal="center" vertical="center"/>
    </xf>
    <xf numFmtId="0" fontId="23" fillId="0" borderId="34" xfId="0" applyFont="1" applyFill="1" applyBorder="1" applyAlignment="1" applyProtection="1">
      <alignment horizontal="center" vertical="center" wrapText="1"/>
    </xf>
    <xf numFmtId="0" fontId="2" fillId="11" borderId="11" xfId="0" applyFont="1" applyFill="1" applyBorder="1" applyAlignment="1" applyProtection="1">
      <alignment horizontal="center" vertical="center" wrapText="1"/>
    </xf>
    <xf numFmtId="0" fontId="2" fillId="11" borderId="33" xfId="0" applyFont="1" applyFill="1" applyBorder="1" applyAlignment="1" applyProtection="1">
      <alignment horizontal="center" vertical="center" wrapText="1"/>
    </xf>
    <xf numFmtId="2" fontId="31" fillId="0" borderId="33" xfId="0" applyNumberFormat="1" applyFont="1" applyFill="1" applyBorder="1" applyAlignment="1" applyProtection="1">
      <alignment horizontal="center" vertical="center" wrapText="1"/>
      <protection locked="0"/>
    </xf>
    <xf numFmtId="2" fontId="23" fillId="11" borderId="33" xfId="0" applyNumberFormat="1" applyFont="1" applyFill="1" applyBorder="1" applyAlignment="1" applyProtection="1">
      <alignment horizontal="center" vertical="center" wrapText="1"/>
    </xf>
    <xf numFmtId="2" fontId="3" fillId="11" borderId="33" xfId="1" applyNumberFormat="1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 wrapText="1"/>
    </xf>
    <xf numFmtId="0" fontId="2" fillId="11" borderId="9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2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23" fillId="11" borderId="15" xfId="0" applyNumberFormat="1" applyFont="1" applyFill="1" applyBorder="1" applyAlignment="1" applyProtection="1">
      <alignment horizontal="center" vertical="center" wrapText="1"/>
    </xf>
    <xf numFmtId="2" fontId="3" fillId="11" borderId="15" xfId="1" applyNumberFormat="1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 wrapText="1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 applyProtection="1">
      <alignment horizontal="center" vertical="center" wrapText="1"/>
    </xf>
    <xf numFmtId="0" fontId="2" fillId="37" borderId="15" xfId="0" applyFont="1" applyFill="1" applyBorder="1" applyAlignment="1" applyProtection="1">
      <alignment horizontal="center" vertical="center" wrapText="1"/>
    </xf>
    <xf numFmtId="2" fontId="23" fillId="37" borderId="15" xfId="0" applyNumberFormat="1" applyFont="1" applyFill="1" applyBorder="1" applyAlignment="1" applyProtection="1">
      <alignment horizontal="center" vertical="center" wrapText="1"/>
    </xf>
    <xf numFmtId="2" fontId="3" fillId="0" borderId="15" xfId="1" applyNumberFormat="1" applyFont="1" applyFill="1" applyBorder="1" applyAlignment="1" applyProtection="1">
      <alignment horizontal="center" vertical="center"/>
    </xf>
    <xf numFmtId="2" fontId="31" fillId="37" borderId="15" xfId="0" applyNumberFormat="1" applyFont="1" applyFill="1" applyBorder="1" applyAlignment="1" applyProtection="1">
      <alignment horizontal="center" vertical="center" wrapText="1"/>
    </xf>
    <xf numFmtId="2" fontId="3" fillId="37" borderId="15" xfId="1" applyNumberFormat="1" applyFont="1" applyFill="1" applyBorder="1" applyAlignment="1" applyProtection="1">
      <alignment horizontal="center" vertical="center"/>
    </xf>
    <xf numFmtId="0" fontId="3" fillId="37" borderId="26" xfId="0" applyFont="1" applyFill="1" applyBorder="1" applyAlignment="1" applyProtection="1">
      <alignment horizontal="center" vertical="center" wrapText="1"/>
    </xf>
    <xf numFmtId="2" fontId="31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31" fillId="37" borderId="31" xfId="0" applyNumberFormat="1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2" fontId="23" fillId="5" borderId="15" xfId="0" applyNumberFormat="1" applyFont="1" applyFill="1" applyBorder="1" applyAlignment="1" applyProtection="1">
      <alignment horizontal="center" vertical="center" wrapText="1"/>
    </xf>
    <xf numFmtId="2" fontId="3" fillId="5" borderId="15" xfId="1" applyNumberFormat="1" applyFont="1" applyFill="1" applyBorder="1" applyAlignment="1" applyProtection="1">
      <alignment horizontal="center" vertical="center"/>
    </xf>
    <xf numFmtId="0" fontId="19" fillId="5" borderId="36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2" fontId="31" fillId="5" borderId="27" xfId="0" applyNumberFormat="1" applyFont="1" applyFill="1" applyBorder="1" applyAlignment="1" applyProtection="1">
      <alignment horizontal="center" vertical="center" wrapText="1"/>
    </xf>
    <xf numFmtId="2" fontId="23" fillId="5" borderId="27" xfId="0" applyNumberFormat="1" applyFont="1" applyFill="1" applyBorder="1" applyAlignment="1" applyProtection="1">
      <alignment horizontal="center" vertical="center" wrapText="1"/>
    </xf>
    <xf numFmtId="2" fontId="3" fillId="5" borderId="27" xfId="1" applyNumberFormat="1" applyFont="1" applyFill="1" applyBorder="1" applyAlignment="1" applyProtection="1">
      <alignment horizontal="center" vertical="center"/>
    </xf>
    <xf numFmtId="0" fontId="3" fillId="5" borderId="35" xfId="0" applyFont="1" applyFill="1" applyBorder="1" applyAlignment="1" applyProtection="1">
      <alignment horizontal="center" vertical="center" wrapText="1"/>
    </xf>
    <xf numFmtId="0" fontId="2" fillId="19" borderId="42" xfId="0" applyFont="1" applyFill="1" applyBorder="1" applyAlignment="1" applyProtection="1">
      <alignment horizontal="center" vertical="center" wrapText="1"/>
    </xf>
    <xf numFmtId="0" fontId="19" fillId="19" borderId="27" xfId="0" applyFont="1" applyFill="1" applyBorder="1" applyAlignment="1" applyProtection="1">
      <alignment horizontal="center" vertical="center" wrapText="1"/>
    </xf>
    <xf numFmtId="2" fontId="19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23" fillId="19" borderId="27" xfId="0" applyNumberFormat="1" applyFont="1" applyFill="1" applyBorder="1" applyAlignment="1" applyProtection="1">
      <alignment horizontal="center" vertical="center" wrapText="1"/>
    </xf>
    <xf numFmtId="2" fontId="23" fillId="19" borderId="27" xfId="1" applyNumberFormat="1" applyFont="1" applyFill="1" applyBorder="1" applyAlignment="1" applyProtection="1">
      <alignment horizontal="center" vertical="center"/>
    </xf>
    <xf numFmtId="0" fontId="23" fillId="0" borderId="35" xfId="0" applyFont="1" applyFill="1" applyBorder="1" applyAlignment="1" applyProtection="1">
      <alignment horizontal="center" vertical="center" wrapText="1"/>
    </xf>
    <xf numFmtId="0" fontId="2" fillId="11" borderId="39" xfId="0" applyFont="1" applyFill="1" applyBorder="1" applyAlignment="1" applyProtection="1">
      <alignment horizontal="center" vertical="center" wrapText="1"/>
    </xf>
    <xf numFmtId="0" fontId="2" fillId="11" borderId="22" xfId="0" applyFont="1" applyFill="1" applyBorder="1" applyAlignment="1" applyProtection="1">
      <alignment horizontal="center" vertical="center" wrapText="1"/>
    </xf>
    <xf numFmtId="2" fontId="23" fillId="11" borderId="22" xfId="0" applyNumberFormat="1" applyFont="1" applyFill="1" applyBorder="1" applyAlignment="1" applyProtection="1">
      <alignment horizontal="center" vertical="center" wrapText="1"/>
    </xf>
    <xf numFmtId="2" fontId="3" fillId="11" borderId="22" xfId="1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2" fillId="11" borderId="40" xfId="0" applyFont="1" applyFill="1" applyBorder="1" applyAlignment="1" applyProtection="1">
      <alignment horizontal="center" vertical="center" wrapText="1"/>
    </xf>
    <xf numFmtId="0" fontId="2" fillId="11" borderId="42" xfId="0" applyFont="1" applyFill="1" applyBorder="1" applyAlignment="1" applyProtection="1">
      <alignment horizontal="center" vertical="center" wrapText="1"/>
    </xf>
    <xf numFmtId="0" fontId="2" fillId="11" borderId="27" xfId="0" applyFont="1" applyFill="1" applyBorder="1" applyAlignment="1" applyProtection="1">
      <alignment horizontal="center" vertical="center" wrapText="1"/>
    </xf>
    <xf numFmtId="2" fontId="31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23" fillId="11" borderId="27" xfId="0" applyNumberFormat="1" applyFont="1" applyFill="1" applyBorder="1" applyAlignment="1" applyProtection="1">
      <alignment horizontal="center" vertical="center" wrapText="1"/>
    </xf>
    <xf numFmtId="2" fontId="3" fillId="11" borderId="27" xfId="1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2" fillId="37" borderId="33" xfId="0" applyFont="1" applyFill="1" applyBorder="1" applyAlignment="1" applyProtection="1">
      <alignment horizontal="center" vertical="center" wrapText="1"/>
    </xf>
    <xf numFmtId="2" fontId="23" fillId="37" borderId="33" xfId="0" applyNumberFormat="1" applyFont="1" applyFill="1" applyBorder="1" applyAlignment="1" applyProtection="1">
      <alignment horizontal="center" vertical="center" wrapText="1"/>
    </xf>
    <xf numFmtId="2" fontId="3" fillId="0" borderId="33" xfId="1" applyNumberFormat="1" applyFont="1" applyFill="1" applyBorder="1" applyAlignment="1" applyProtection="1">
      <alignment horizontal="center" vertical="center"/>
    </xf>
    <xf numFmtId="0" fontId="23" fillId="34" borderId="23" xfId="0" applyFont="1" applyFill="1" applyBorder="1" applyAlignment="1" applyProtection="1">
      <alignment horizontal="center" vertical="center" wrapText="1"/>
    </xf>
    <xf numFmtId="0" fontId="3" fillId="34" borderId="17" xfId="0" applyFont="1" applyFill="1" applyBorder="1" applyAlignment="1" applyProtection="1">
      <alignment horizontal="center" vertical="center" wrapText="1"/>
    </xf>
    <xf numFmtId="2" fontId="23" fillId="34" borderId="17" xfId="0" applyNumberFormat="1" applyFont="1" applyFill="1" applyBorder="1" applyAlignment="1" applyProtection="1">
      <alignment horizontal="center" vertical="center" wrapText="1"/>
    </xf>
    <xf numFmtId="2" fontId="3" fillId="34" borderId="17" xfId="1" applyNumberFormat="1" applyFont="1" applyFill="1" applyBorder="1" applyAlignment="1" applyProtection="1">
      <alignment horizontal="center" vertical="center"/>
    </xf>
    <xf numFmtId="0" fontId="23" fillId="34" borderId="17" xfId="0" applyFont="1" applyFill="1" applyBorder="1" applyAlignment="1" applyProtection="1">
      <alignment horizontal="center" vertical="center" wrapText="1"/>
    </xf>
    <xf numFmtId="0" fontId="3" fillId="37" borderId="18" xfId="0" applyFont="1" applyFill="1" applyBorder="1" applyAlignment="1" applyProtection="1">
      <alignment horizontal="center" vertical="center" wrapText="1"/>
    </xf>
    <xf numFmtId="0" fontId="2" fillId="37" borderId="39" xfId="0" applyFont="1" applyFill="1" applyBorder="1" applyAlignment="1" applyProtection="1">
      <alignment horizontal="center" vertical="center" wrapText="1"/>
    </xf>
    <xf numFmtId="0" fontId="2" fillId="37" borderId="22" xfId="0" applyFont="1" applyFill="1" applyBorder="1" applyAlignment="1" applyProtection="1">
      <alignment horizontal="center" vertical="center" wrapText="1"/>
    </xf>
    <xf numFmtId="2" fontId="23" fillId="37" borderId="22" xfId="0" applyNumberFormat="1" applyFont="1" applyFill="1" applyBorder="1" applyAlignment="1" applyProtection="1">
      <alignment horizontal="center" vertical="center" wrapText="1"/>
    </xf>
    <xf numFmtId="2" fontId="3" fillId="0" borderId="22" xfId="1" applyNumberFormat="1" applyFont="1" applyFill="1" applyBorder="1" applyAlignment="1" applyProtection="1">
      <alignment horizontal="center" vertical="center"/>
    </xf>
    <xf numFmtId="0" fontId="2" fillId="37" borderId="40" xfId="0" applyFont="1" applyFill="1" applyBorder="1" applyAlignment="1" applyProtection="1">
      <alignment horizontal="center" vertical="center" wrapText="1"/>
    </xf>
    <xf numFmtId="0" fontId="2" fillId="37" borderId="42" xfId="0" applyFont="1" applyFill="1" applyBorder="1" applyAlignment="1" applyProtection="1">
      <alignment horizontal="center" vertical="center" wrapText="1"/>
    </xf>
    <xf numFmtId="0" fontId="2" fillId="37" borderId="27" xfId="0" applyFont="1" applyFill="1" applyBorder="1" applyAlignment="1" applyProtection="1">
      <alignment horizontal="center" vertical="center" wrapText="1"/>
    </xf>
    <xf numFmtId="2" fontId="31" fillId="37" borderId="27" xfId="0" applyNumberFormat="1" applyFont="1" applyFill="1" applyBorder="1" applyAlignment="1" applyProtection="1">
      <alignment horizontal="center" vertical="center" wrapText="1"/>
    </xf>
    <xf numFmtId="2" fontId="23" fillId="37" borderId="27" xfId="0" applyNumberFormat="1" applyFont="1" applyFill="1" applyBorder="1" applyAlignment="1" applyProtection="1">
      <alignment horizontal="center" vertical="center" wrapText="1"/>
    </xf>
    <xf numFmtId="2" fontId="3" fillId="37" borderId="27" xfId="1" applyNumberFormat="1" applyFont="1" applyFill="1" applyBorder="1" applyAlignment="1" applyProtection="1">
      <alignment horizontal="center" vertical="center"/>
    </xf>
    <xf numFmtId="0" fontId="3" fillId="37" borderId="35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center" vertical="center" wrapText="1"/>
    </xf>
    <xf numFmtId="2" fontId="23" fillId="5" borderId="33" xfId="0" applyNumberFormat="1" applyFont="1" applyFill="1" applyBorder="1" applyAlignment="1" applyProtection="1">
      <alignment horizontal="center" vertical="center" wrapText="1"/>
    </xf>
    <xf numFmtId="2" fontId="3" fillId="5" borderId="33" xfId="1" applyNumberFormat="1" applyFont="1" applyFill="1" applyBorder="1" applyAlignment="1" applyProtection="1">
      <alignment horizontal="center" vertical="center"/>
    </xf>
    <xf numFmtId="0" fontId="23" fillId="38" borderId="23" xfId="0" applyFont="1" applyFill="1" applyBorder="1" applyAlignment="1" applyProtection="1">
      <alignment horizontal="center" vertical="center" wrapText="1"/>
    </xf>
    <xf numFmtId="2" fontId="23" fillId="38" borderId="17" xfId="0" applyNumberFormat="1" applyFont="1" applyFill="1" applyBorder="1" applyAlignment="1" applyProtection="1">
      <alignment horizontal="center" vertical="center" wrapText="1"/>
    </xf>
    <xf numFmtId="2" fontId="3" fillId="38" borderId="17" xfId="1" applyNumberFormat="1" applyFont="1" applyFill="1" applyBorder="1" applyAlignment="1" applyProtection="1">
      <alignment horizontal="center" vertical="center"/>
    </xf>
    <xf numFmtId="0" fontId="23" fillId="38" borderId="17" xfId="0" applyFont="1" applyFill="1" applyBorder="1" applyAlignment="1" applyProtection="1">
      <alignment horizontal="center" vertical="center" wrapText="1"/>
    </xf>
    <xf numFmtId="0" fontId="3" fillId="38" borderId="18" xfId="0" applyFont="1" applyFill="1" applyBorder="1" applyAlignment="1" applyProtection="1">
      <alignment horizontal="center" vertical="center" wrapText="1"/>
    </xf>
    <xf numFmtId="0" fontId="2" fillId="5" borderId="39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2" fontId="23" fillId="5" borderId="22" xfId="0" applyNumberFormat="1" applyFont="1" applyFill="1" applyBorder="1" applyAlignment="1" applyProtection="1">
      <alignment horizontal="center" vertical="center" wrapText="1"/>
    </xf>
    <xf numFmtId="2" fontId="3" fillId="5" borderId="22" xfId="1" applyNumberFormat="1" applyFont="1" applyFill="1" applyBorder="1" applyAlignment="1" applyProtection="1">
      <alignment horizontal="center" vertical="center"/>
    </xf>
    <xf numFmtId="0" fontId="2" fillId="5" borderId="40" xfId="0" applyFont="1" applyFill="1" applyBorder="1" applyAlignment="1" applyProtection="1">
      <alignment horizontal="center" vertical="center" wrapText="1"/>
    </xf>
    <xf numFmtId="0" fontId="19" fillId="5" borderId="42" xfId="0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 applyProtection="1">
      <alignment horizontal="center"/>
    </xf>
    <xf numFmtId="2" fontId="19" fillId="0" borderId="0" xfId="0" applyNumberFormat="1" applyFont="1" applyFill="1" applyAlignment="1" applyProtection="1">
      <alignment horizontal="center" vertical="center"/>
    </xf>
    <xf numFmtId="2" fontId="23" fillId="5" borderId="23" xfId="0" applyNumberFormat="1" applyFont="1" applyFill="1" applyBorder="1" applyAlignment="1" applyProtection="1">
      <alignment horizontal="center"/>
    </xf>
    <xf numFmtId="2" fontId="23" fillId="33" borderId="24" xfId="0" applyNumberFormat="1" applyFont="1" applyFill="1" applyBorder="1" applyAlignment="1" applyProtection="1">
      <alignment horizontal="center" wrapText="1" readingOrder="1"/>
    </xf>
    <xf numFmtId="2" fontId="23" fillId="33" borderId="21" xfId="0" applyNumberFormat="1" applyFont="1" applyFill="1" applyBorder="1" applyAlignment="1" applyProtection="1">
      <alignment horizontal="center" wrapText="1" readingOrder="1"/>
    </xf>
    <xf numFmtId="2" fontId="3" fillId="49" borderId="21" xfId="0" applyNumberFormat="1" applyFont="1" applyFill="1" applyBorder="1" applyAlignment="1">
      <alignment horizontal="center" vertical="center"/>
    </xf>
    <xf numFmtId="2" fontId="2" fillId="50" borderId="22" xfId="0" applyNumberFormat="1" applyFont="1" applyFill="1" applyBorder="1" applyAlignment="1">
      <alignment horizontal="center" vertical="center"/>
    </xf>
    <xf numFmtId="2" fontId="19" fillId="19" borderId="22" xfId="0" applyNumberFormat="1" applyFont="1" applyFill="1" applyBorder="1" applyAlignment="1" applyProtection="1">
      <alignment horizontal="center" vertical="center" wrapText="1"/>
    </xf>
    <xf numFmtId="2" fontId="2" fillId="50" borderId="15" xfId="0" applyNumberFormat="1" applyFont="1" applyFill="1" applyBorder="1" applyAlignment="1">
      <alignment horizontal="center" vertical="center"/>
    </xf>
    <xf numFmtId="2" fontId="19" fillId="19" borderId="15" xfId="0" applyNumberFormat="1" applyFont="1" applyFill="1" applyBorder="1" applyAlignment="1" applyProtection="1">
      <alignment horizontal="center" vertical="center" wrapText="1"/>
    </xf>
    <xf numFmtId="2" fontId="2" fillId="50" borderId="27" xfId="0" applyNumberFormat="1" applyFont="1" applyFill="1" applyBorder="1" applyAlignment="1">
      <alignment horizontal="center" vertical="center"/>
    </xf>
    <xf numFmtId="2" fontId="19" fillId="19" borderId="27" xfId="0" applyNumberFormat="1" applyFont="1" applyFill="1" applyBorder="1" applyAlignment="1" applyProtection="1">
      <alignment horizontal="center" vertical="center" wrapText="1"/>
    </xf>
    <xf numFmtId="2" fontId="3" fillId="51" borderId="17" xfId="0" applyNumberFormat="1" applyFont="1" applyFill="1" applyBorder="1" applyAlignment="1">
      <alignment horizontal="center" vertical="center"/>
    </xf>
    <xf numFmtId="2" fontId="3" fillId="35" borderId="17" xfId="0" applyNumberFormat="1" applyFont="1" applyFill="1" applyBorder="1" applyAlignment="1" applyProtection="1">
      <alignment horizontal="center" vertical="center" wrapText="1"/>
    </xf>
    <xf numFmtId="2" fontId="2" fillId="52" borderId="22" xfId="0" applyNumberFormat="1" applyFont="1" applyFill="1" applyBorder="1" applyAlignment="1">
      <alignment horizontal="center" vertical="center"/>
    </xf>
    <xf numFmtId="2" fontId="2" fillId="11" borderId="22" xfId="0" applyNumberFormat="1" applyFont="1" applyFill="1" applyBorder="1" applyAlignment="1" applyProtection="1">
      <alignment horizontal="center" vertical="center" wrapText="1"/>
    </xf>
    <xf numFmtId="2" fontId="2" fillId="52" borderId="15" xfId="0" applyNumberFormat="1" applyFont="1" applyFill="1" applyBorder="1" applyAlignment="1">
      <alignment horizontal="center" vertical="center"/>
    </xf>
    <xf numFmtId="2" fontId="2" fillId="11" borderId="15" xfId="0" applyNumberFormat="1" applyFont="1" applyFill="1" applyBorder="1" applyAlignment="1" applyProtection="1">
      <alignment horizontal="center" vertical="center" wrapText="1"/>
    </xf>
    <xf numFmtId="2" fontId="2" fillId="52" borderId="27" xfId="0" applyNumberFormat="1" applyFont="1" applyFill="1" applyBorder="1" applyAlignment="1">
      <alignment horizontal="center" vertical="center"/>
    </xf>
    <xf numFmtId="2" fontId="2" fillId="11" borderId="27" xfId="0" applyNumberFormat="1" applyFont="1" applyFill="1" applyBorder="1" applyAlignment="1" applyProtection="1">
      <alignment horizontal="center" vertical="center" wrapText="1"/>
    </xf>
    <xf numFmtId="2" fontId="3" fillId="53" borderId="17" xfId="0" applyNumberFormat="1" applyFont="1" applyFill="1" applyBorder="1" applyAlignment="1">
      <alignment horizontal="center" vertical="center"/>
    </xf>
    <xf numFmtId="2" fontId="3" fillId="34" borderId="17" xfId="0" applyNumberFormat="1" applyFont="1" applyFill="1" applyBorder="1" applyAlignment="1" applyProtection="1">
      <alignment horizontal="center" vertical="center" wrapText="1"/>
    </xf>
    <xf numFmtId="2" fontId="2" fillId="54" borderId="22" xfId="0" applyNumberFormat="1" applyFont="1" applyFill="1" applyBorder="1" applyAlignment="1">
      <alignment horizontal="center" vertical="center"/>
    </xf>
    <xf numFmtId="2" fontId="2" fillId="37" borderId="22" xfId="0" applyNumberFormat="1" applyFont="1" applyFill="1" applyBorder="1" applyAlignment="1" applyProtection="1">
      <alignment horizontal="center" vertical="center" wrapText="1"/>
    </xf>
    <xf numFmtId="2" fontId="2" fillId="54" borderId="15" xfId="0" applyNumberFormat="1" applyFont="1" applyFill="1" applyBorder="1" applyAlignment="1">
      <alignment horizontal="center" vertical="center"/>
    </xf>
    <xf numFmtId="2" fontId="2" fillId="37" borderId="15" xfId="0" applyNumberFormat="1" applyFont="1" applyFill="1" applyBorder="1" applyAlignment="1" applyProtection="1">
      <alignment horizontal="center" vertical="center" wrapText="1"/>
    </xf>
    <xf numFmtId="2" fontId="2" fillId="54" borderId="27" xfId="0" applyNumberFormat="1" applyFont="1" applyFill="1" applyBorder="1" applyAlignment="1">
      <alignment horizontal="center" vertical="center"/>
    </xf>
    <xf numFmtId="2" fontId="2" fillId="37" borderId="27" xfId="0" applyNumberFormat="1" applyFont="1" applyFill="1" applyBorder="1" applyAlignment="1" applyProtection="1">
      <alignment horizontal="center" vertical="center" wrapText="1"/>
    </xf>
    <xf numFmtId="2" fontId="3" fillId="55" borderId="17" xfId="0" applyNumberFormat="1" applyFont="1" applyFill="1" applyBorder="1" applyAlignment="1">
      <alignment horizontal="center" vertical="center"/>
    </xf>
    <xf numFmtId="2" fontId="3" fillId="38" borderId="17" xfId="0" applyNumberFormat="1" applyFont="1" applyFill="1" applyBorder="1" applyAlignment="1" applyProtection="1">
      <alignment horizontal="center" vertical="center" wrapText="1"/>
    </xf>
    <xf numFmtId="2" fontId="2" fillId="56" borderId="22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 applyProtection="1">
      <alignment horizontal="center" vertical="center" wrapText="1"/>
    </xf>
    <xf numFmtId="2" fontId="2" fillId="56" borderId="15" xfId="0" applyNumberFormat="1" applyFont="1" applyFill="1" applyBorder="1" applyAlignment="1">
      <alignment horizontal="center" vertical="center"/>
    </xf>
    <xf numFmtId="2" fontId="2" fillId="5" borderId="15" xfId="0" applyNumberFormat="1" applyFont="1" applyFill="1" applyBorder="1" applyAlignment="1" applyProtection="1">
      <alignment horizontal="center" vertical="center" wrapText="1"/>
    </xf>
    <xf numFmtId="2" fontId="2" fillId="56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wrapText="1"/>
    </xf>
    <xf numFmtId="2" fontId="19" fillId="0" borderId="0" xfId="0" applyNumberFormat="1" applyFont="1" applyFill="1" applyBorder="1" applyAlignment="1" applyProtection="1">
      <alignment horizontal="center" wrapText="1"/>
    </xf>
    <xf numFmtId="2" fontId="11" fillId="32" borderId="28" xfId="0" applyNumberFormat="1" applyFont="1" applyFill="1" applyBorder="1" applyAlignment="1" applyProtection="1">
      <alignment horizontal="center"/>
    </xf>
    <xf numFmtId="2" fontId="11" fillId="32" borderId="29" xfId="0" applyNumberFormat="1" applyFont="1" applyFill="1" applyBorder="1" applyAlignment="1" applyProtection="1">
      <alignment horizontal="center"/>
    </xf>
    <xf numFmtId="2" fontId="29" fillId="28" borderId="23" xfId="0" applyNumberFormat="1" applyFont="1" applyFill="1" applyBorder="1" applyAlignment="1" applyProtection="1">
      <alignment horizontal="center"/>
    </xf>
    <xf numFmtId="2" fontId="11" fillId="28" borderId="18" xfId="0" applyNumberFormat="1" applyFont="1" applyFill="1" applyBorder="1" applyAlignment="1" applyProtection="1">
      <alignment horizontal="center"/>
    </xf>
    <xf numFmtId="2" fontId="29" fillId="29" borderId="30" xfId="0" applyNumberFormat="1" applyFont="1" applyFill="1" applyBorder="1" applyAlignment="1" applyProtection="1">
      <alignment horizontal="center"/>
    </xf>
    <xf numFmtId="2" fontId="11" fillId="29" borderId="29" xfId="0" applyNumberFormat="1" applyFont="1" applyFill="1" applyBorder="1" applyAlignment="1" applyProtection="1">
      <alignment horizontal="center"/>
    </xf>
    <xf numFmtId="2" fontId="29" fillId="26" borderId="23" xfId="0" applyNumberFormat="1" applyFont="1" applyFill="1" applyBorder="1" applyAlignment="1" applyProtection="1">
      <alignment horizontal="center"/>
    </xf>
    <xf numFmtId="2" fontId="29" fillId="26" borderId="18" xfId="0" applyNumberFormat="1" applyFont="1" applyFill="1" applyBorder="1" applyAlignment="1" applyProtection="1">
      <alignment horizontal="center"/>
    </xf>
    <xf numFmtId="2" fontId="2" fillId="19" borderId="15" xfId="0" applyNumberFormat="1" applyFont="1" applyFill="1" applyBorder="1" applyAlignment="1" applyProtection="1">
      <alignment horizontal="center" vertical="center"/>
    </xf>
    <xf numFmtId="2" fontId="2" fillId="19" borderId="31" xfId="0" applyNumberFormat="1" applyFont="1" applyFill="1" applyBorder="1" applyAlignment="1" applyProtection="1">
      <alignment horizontal="center" vertical="center"/>
    </xf>
    <xf numFmtId="2" fontId="2" fillId="11" borderId="15" xfId="0" applyNumberFormat="1" applyFont="1" applyFill="1" applyBorder="1" applyAlignment="1" applyProtection="1">
      <alignment horizontal="center" vertical="center"/>
    </xf>
    <xf numFmtId="2" fontId="2" fillId="11" borderId="31" xfId="0" applyNumberFormat="1" applyFont="1" applyFill="1" applyBorder="1" applyAlignment="1" applyProtection="1">
      <alignment horizontal="center" vertical="center"/>
    </xf>
    <xf numFmtId="2" fontId="23" fillId="11" borderId="31" xfId="0" applyNumberFormat="1" applyFont="1" applyFill="1" applyBorder="1" applyAlignment="1" applyProtection="1">
      <alignment horizontal="center" vertical="center" wrapText="1"/>
    </xf>
    <xf numFmtId="2" fontId="3" fillId="11" borderId="31" xfId="1" applyNumberFormat="1" applyFont="1" applyFill="1" applyBorder="1" applyAlignment="1" applyProtection="1">
      <alignment horizontal="center" vertical="center"/>
    </xf>
    <xf numFmtId="0" fontId="2" fillId="11" borderId="31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2" fontId="2" fillId="37" borderId="15" xfId="0" applyNumberFormat="1" applyFont="1" applyFill="1" applyBorder="1" applyAlignment="1" applyProtection="1">
      <alignment horizontal="center" vertical="center"/>
    </xf>
    <xf numFmtId="2" fontId="2" fillId="37" borderId="31" xfId="0" applyNumberFormat="1" applyFont="1" applyFill="1" applyBorder="1" applyAlignment="1" applyProtection="1">
      <alignment horizontal="center" vertical="center"/>
    </xf>
    <xf numFmtId="2" fontId="3" fillId="38" borderId="17" xfId="0" applyNumberFormat="1" applyFont="1" applyFill="1" applyBorder="1" applyAlignment="1" applyProtection="1">
      <alignment horizontal="center" vertical="center"/>
    </xf>
    <xf numFmtId="2" fontId="2" fillId="5" borderId="33" xfId="0" applyNumberFormat="1" applyFont="1" applyFill="1" applyBorder="1" applyAlignment="1" applyProtection="1">
      <alignment horizontal="center" vertical="center"/>
    </xf>
    <xf numFmtId="2" fontId="2" fillId="5" borderId="15" xfId="0" applyNumberFormat="1" applyFont="1" applyFill="1" applyBorder="1" applyAlignment="1" applyProtection="1">
      <alignment horizontal="center" vertical="center"/>
    </xf>
    <xf numFmtId="2" fontId="2" fillId="37" borderId="15" xfId="0" applyNumberFormat="1" applyFont="1" applyFill="1" applyBorder="1" applyAlignment="1" applyProtection="1">
      <alignment vertical="center" wrapText="1"/>
    </xf>
    <xf numFmtId="2" fontId="19" fillId="37" borderId="15" xfId="0" applyNumberFormat="1" applyFont="1" applyFill="1" applyBorder="1" applyAlignment="1" applyProtection="1">
      <alignment horizontal="center" vertical="center"/>
    </xf>
    <xf numFmtId="2" fontId="2" fillId="5" borderId="33" xfId="0" applyNumberFormat="1" applyFont="1" applyFill="1" applyBorder="1" applyAlignment="1" applyProtection="1">
      <alignment horizontal="center" vertical="center" wrapText="1"/>
    </xf>
    <xf numFmtId="2" fontId="2" fillId="5" borderId="27" xfId="5" applyNumberFormat="1" applyFont="1" applyFill="1" applyBorder="1" applyAlignment="1" applyProtection="1">
      <alignment horizontal="center" vertical="center"/>
    </xf>
    <xf numFmtId="2" fontId="2" fillId="19" borderId="33" xfId="0" applyNumberFormat="1" applyFont="1" applyFill="1" applyBorder="1" applyAlignment="1" applyProtection="1">
      <alignment horizontal="center" vertical="center"/>
    </xf>
    <xf numFmtId="2" fontId="19" fillId="19" borderId="33" xfId="0" applyNumberFormat="1" applyFont="1" applyFill="1" applyBorder="1" applyAlignment="1" applyProtection="1">
      <alignment horizontal="center" vertical="center" wrapText="1"/>
    </xf>
    <xf numFmtId="2" fontId="23" fillId="19" borderId="33" xfId="0" applyNumberFormat="1" applyFont="1" applyFill="1" applyBorder="1" applyAlignment="1" applyProtection="1">
      <alignment horizontal="center" vertical="center" wrapText="1"/>
    </xf>
    <xf numFmtId="2" fontId="23" fillId="19" borderId="33" xfId="1" applyNumberFormat="1" applyFont="1" applyFill="1" applyBorder="1" applyAlignment="1" applyProtection="1">
      <alignment horizontal="center" vertical="center"/>
    </xf>
    <xf numFmtId="0" fontId="19" fillId="19" borderId="33" xfId="0" applyFont="1" applyFill="1" applyBorder="1" applyAlignment="1" applyProtection="1">
      <alignment horizontal="center" vertical="center" wrapText="1"/>
    </xf>
    <xf numFmtId="0" fontId="23" fillId="0" borderId="59" xfId="0" applyFont="1" applyFill="1" applyBorder="1" applyAlignment="1" applyProtection="1">
      <alignment horizontal="center" vertical="center" wrapText="1"/>
    </xf>
    <xf numFmtId="2" fontId="3" fillId="36" borderId="17" xfId="0" applyNumberFormat="1" applyFont="1" applyFill="1" applyBorder="1" applyAlignment="1" applyProtection="1">
      <alignment horizontal="center" vertical="center"/>
    </xf>
    <xf numFmtId="2" fontId="23" fillId="36" borderId="17" xfId="0" applyNumberFormat="1" applyFont="1" applyFill="1" applyBorder="1" applyAlignment="1" applyProtection="1">
      <alignment horizontal="center" vertical="center" wrapText="1"/>
    </xf>
    <xf numFmtId="2" fontId="23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3" fillId="36" borderId="17" xfId="1" applyNumberFormat="1" applyFont="1" applyFill="1" applyBorder="1" applyAlignment="1" applyProtection="1">
      <alignment horizontal="center" vertical="center"/>
    </xf>
    <xf numFmtId="0" fontId="23" fillId="36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2" fontId="2" fillId="11" borderId="33" xfId="0" applyNumberFormat="1" applyFont="1" applyFill="1" applyBorder="1" applyAlignment="1" applyProtection="1">
      <alignment horizontal="center" vertical="center"/>
    </xf>
    <xf numFmtId="2" fontId="2" fillId="11" borderId="33" xfId="0" applyNumberFormat="1" applyFont="1" applyFill="1" applyBorder="1" applyAlignment="1" applyProtection="1">
      <alignment horizontal="center" vertical="center" wrapText="1"/>
    </xf>
    <xf numFmtId="2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36" borderId="14" xfId="0" applyFont="1" applyFill="1" applyBorder="1" applyAlignment="1" applyProtection="1">
      <alignment horizontal="center" vertical="center" wrapText="1"/>
    </xf>
    <xf numFmtId="0" fontId="2" fillId="19" borderId="11" xfId="0" applyFont="1" applyFill="1" applyBorder="1" applyAlignment="1" applyProtection="1">
      <alignment horizontal="center" vertical="center" wrapText="1"/>
    </xf>
    <xf numFmtId="0" fontId="2" fillId="19" borderId="9" xfId="0" applyFont="1" applyFill="1" applyBorder="1" applyAlignment="1" applyProtection="1">
      <alignment horizontal="center" vertical="center" wrapText="1"/>
    </xf>
    <xf numFmtId="0" fontId="2" fillId="19" borderId="12" xfId="0" applyFont="1" applyFill="1" applyBorder="1" applyAlignment="1" applyProtection="1">
      <alignment horizontal="center" vertical="center" wrapText="1"/>
    </xf>
    <xf numFmtId="0" fontId="23" fillId="38" borderId="14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3" fillId="35" borderId="14" xfId="0" applyFont="1" applyFill="1" applyBorder="1" applyAlignment="1" applyProtection="1">
      <alignment horizontal="center" vertical="center" wrapText="1"/>
    </xf>
    <xf numFmtId="2" fontId="3" fillId="35" borderId="17" xfId="0" applyNumberFormat="1" applyFont="1" applyFill="1" applyBorder="1" applyAlignment="1" applyProtection="1">
      <alignment horizontal="center" vertical="center"/>
    </xf>
    <xf numFmtId="0" fontId="2" fillId="11" borderId="41" xfId="0" applyFont="1" applyFill="1" applyBorder="1" applyAlignment="1" applyProtection="1">
      <alignment horizontal="center" vertical="center" wrapText="1"/>
    </xf>
    <xf numFmtId="2" fontId="2" fillId="11" borderId="31" xfId="0" applyNumberFormat="1" applyFont="1" applyFill="1" applyBorder="1" applyAlignment="1" applyProtection="1">
      <alignment horizontal="center" vertical="center" wrapText="1"/>
    </xf>
    <xf numFmtId="0" fontId="2" fillId="37" borderId="11" xfId="0" applyFont="1" applyFill="1" applyBorder="1" applyAlignment="1" applyProtection="1">
      <alignment horizontal="center" vertical="center" wrapText="1"/>
    </xf>
    <xf numFmtId="2" fontId="2" fillId="37" borderId="33" xfId="0" applyNumberFormat="1" applyFont="1" applyFill="1" applyBorder="1" applyAlignment="1" applyProtection="1">
      <alignment horizontal="center" vertical="center"/>
    </xf>
    <xf numFmtId="2" fontId="2" fillId="37" borderId="33" xfId="0" applyNumberFormat="1" applyFont="1" applyFill="1" applyBorder="1" applyAlignment="1" applyProtection="1">
      <alignment horizontal="center" vertical="center" wrapText="1"/>
    </xf>
    <xf numFmtId="0" fontId="23" fillId="34" borderId="14" xfId="0" applyFont="1" applyFill="1" applyBorder="1" applyAlignment="1" applyProtection="1">
      <alignment horizontal="center" vertical="center" wrapText="1"/>
    </xf>
    <xf numFmtId="2" fontId="3" fillId="34" borderId="17" xfId="0" applyNumberFormat="1" applyFont="1" applyFill="1" applyBorder="1" applyAlignment="1" applyProtection="1">
      <alignment horizontal="center" vertical="center"/>
    </xf>
    <xf numFmtId="2" fontId="35" fillId="31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34" borderId="18" xfId="0" applyFont="1" applyFill="1" applyBorder="1" applyAlignment="1" applyProtection="1">
      <alignment horizontal="center" vertical="center" wrapText="1"/>
    </xf>
    <xf numFmtId="0" fontId="28" fillId="6" borderId="14" xfId="0" applyFont="1" applyFill="1" applyBorder="1" applyAlignment="1" applyProtection="1">
      <alignment horizontal="center" vertical="center"/>
    </xf>
    <xf numFmtId="2" fontId="23" fillId="5" borderId="23" xfId="0" applyNumberFormat="1" applyFont="1" applyFill="1" applyBorder="1" applyAlignment="1" applyProtection="1">
      <alignment horizontal="center" vertical="center"/>
    </xf>
    <xf numFmtId="0" fontId="23" fillId="33" borderId="8" xfId="0" applyFont="1" applyFill="1" applyBorder="1" applyAlignment="1" applyProtection="1">
      <alignment horizontal="center" vertical="center" wrapText="1" readingOrder="1"/>
    </xf>
    <xf numFmtId="2" fontId="23" fillId="33" borderId="24" xfId="0" applyNumberFormat="1" applyFont="1" applyFill="1" applyBorder="1" applyAlignment="1" applyProtection="1">
      <alignment horizontal="center" vertical="center" wrapText="1" readingOrder="1"/>
    </xf>
    <xf numFmtId="2" fontId="23" fillId="33" borderId="21" xfId="0" applyNumberFormat="1" applyFont="1" applyFill="1" applyBorder="1" applyAlignment="1" applyProtection="1">
      <alignment horizontal="center" vertical="center" wrapText="1" readingOrder="1"/>
    </xf>
    <xf numFmtId="0" fontId="23" fillId="33" borderId="19" xfId="0" applyFont="1" applyFill="1" applyBorder="1" applyAlignment="1" applyProtection="1">
      <alignment horizontal="center" vertical="center" wrapText="1" readingOrder="1"/>
    </xf>
    <xf numFmtId="0" fontId="23" fillId="33" borderId="20" xfId="0" applyFont="1" applyFill="1" applyBorder="1" applyAlignment="1" applyProtection="1">
      <alignment horizontal="center" vertical="center" wrapText="1"/>
    </xf>
    <xf numFmtId="2" fontId="23" fillId="34" borderId="24" xfId="0" applyNumberFormat="1" applyFont="1" applyFill="1" applyBorder="1" applyAlignment="1" applyProtection="1">
      <alignment horizontal="center" vertical="center"/>
    </xf>
    <xf numFmtId="2" fontId="23" fillId="34" borderId="21" xfId="0" applyNumberFormat="1" applyFont="1" applyFill="1" applyBorder="1" applyAlignment="1" applyProtection="1">
      <alignment horizontal="center" vertical="center"/>
    </xf>
    <xf numFmtId="2" fontId="23" fillId="34" borderId="21" xfId="1" applyNumberFormat="1" applyFont="1" applyFill="1" applyBorder="1" applyAlignment="1" applyProtection="1">
      <alignment horizontal="center" vertical="center"/>
    </xf>
    <xf numFmtId="0" fontId="23" fillId="0" borderId="19" xfId="0" applyFont="1" applyFill="1" applyBorder="1" applyAlignment="1" applyProtection="1">
      <alignment horizontal="center" vertical="center" wrapText="1"/>
      <protection locked="0"/>
    </xf>
    <xf numFmtId="2" fontId="2" fillId="19" borderId="15" xfId="0" applyNumberFormat="1" applyFont="1" applyFill="1" applyBorder="1" applyAlignment="1" applyProtection="1">
      <alignment horizontal="center" vertical="center" wrapText="1"/>
    </xf>
    <xf numFmtId="2" fontId="19" fillId="5" borderId="15" xfId="0" applyNumberFormat="1" applyFont="1" applyFill="1" applyBorder="1" applyAlignment="1" applyProtection="1">
      <alignment horizontal="center" vertical="center"/>
    </xf>
    <xf numFmtId="0" fontId="19" fillId="5" borderId="9" xfId="0" applyFont="1" applyFill="1" applyBorder="1" applyAlignment="1" applyProtection="1">
      <alignment horizontal="center" vertical="center" wrapText="1"/>
    </xf>
    <xf numFmtId="0" fontId="19" fillId="5" borderId="10" xfId="0" applyFont="1" applyFill="1" applyBorder="1" applyAlignment="1" applyProtection="1">
      <alignment horizontal="center" vertical="center" wrapText="1"/>
    </xf>
    <xf numFmtId="2" fontId="19" fillId="5" borderId="27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Border="1" applyAlignment="1" applyProtection="1">
      <alignment horizontal="center" vertical="center" wrapText="1"/>
    </xf>
    <xf numFmtId="2" fontId="11" fillId="32" borderId="28" xfId="0" applyNumberFormat="1" applyFont="1" applyFill="1" applyBorder="1" applyAlignment="1" applyProtection="1">
      <alignment horizontal="center" vertical="center"/>
    </xf>
    <xf numFmtId="2" fontId="11" fillId="32" borderId="29" xfId="0" applyNumberFormat="1" applyFont="1" applyFill="1" applyBorder="1" applyAlignment="1" applyProtection="1">
      <alignment horizontal="center" vertical="center"/>
    </xf>
    <xf numFmtId="0" fontId="23" fillId="32" borderId="13" xfId="0" applyFont="1" applyFill="1" applyBorder="1" applyAlignment="1" applyProtection="1">
      <alignment horizontal="center" vertical="center" wrapText="1"/>
    </xf>
    <xf numFmtId="0" fontId="2" fillId="32" borderId="1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2" fontId="29" fillId="28" borderId="23" xfId="0" applyNumberFormat="1" applyFont="1" applyFill="1" applyBorder="1" applyAlignment="1" applyProtection="1">
      <alignment horizontal="center" vertical="center"/>
    </xf>
    <xf numFmtId="2" fontId="11" fillId="28" borderId="18" xfId="0" applyNumberFormat="1" applyFont="1" applyFill="1" applyBorder="1" applyAlignment="1" applyProtection="1">
      <alignment horizontal="center" vertical="center"/>
    </xf>
    <xf numFmtId="0" fontId="23" fillId="28" borderId="1" xfId="0" applyFont="1" applyFill="1" applyBorder="1" applyAlignment="1" applyProtection="1">
      <alignment horizontal="center" vertical="center"/>
    </xf>
    <xf numFmtId="0" fontId="2" fillId="28" borderId="1" xfId="0" applyFont="1" applyFill="1" applyBorder="1" applyAlignment="1" applyProtection="1">
      <alignment horizontal="center" vertical="center"/>
    </xf>
    <xf numFmtId="2" fontId="29" fillId="29" borderId="30" xfId="0" applyNumberFormat="1" applyFont="1" applyFill="1" applyBorder="1" applyAlignment="1" applyProtection="1">
      <alignment horizontal="center" vertical="center"/>
    </xf>
    <xf numFmtId="2" fontId="11" fillId="29" borderId="29" xfId="0" applyNumberFormat="1" applyFont="1" applyFill="1" applyBorder="1" applyAlignment="1" applyProtection="1">
      <alignment horizontal="center" vertical="center"/>
    </xf>
    <xf numFmtId="0" fontId="23" fillId="29" borderId="1" xfId="0" applyFont="1" applyFill="1" applyBorder="1" applyAlignment="1" applyProtection="1">
      <alignment horizontal="center" vertical="center"/>
    </xf>
    <xf numFmtId="0" fontId="2" fillId="29" borderId="1" xfId="0" applyFont="1" applyFill="1" applyBorder="1" applyAlignment="1" applyProtection="1">
      <alignment horizontal="center" vertical="center"/>
    </xf>
    <xf numFmtId="2" fontId="29" fillId="26" borderId="23" xfId="0" applyNumberFormat="1" applyFont="1" applyFill="1" applyBorder="1" applyAlignment="1" applyProtection="1">
      <alignment horizontal="center" vertical="center"/>
    </xf>
    <xf numFmtId="2" fontId="29" fillId="26" borderId="18" xfId="0" applyNumberFormat="1" applyFont="1" applyFill="1" applyBorder="1" applyAlignment="1" applyProtection="1">
      <alignment horizontal="center" vertical="center"/>
    </xf>
    <xf numFmtId="0" fontId="23" fillId="26" borderId="1" xfId="0" applyFont="1" applyFill="1" applyBorder="1" applyAlignment="1" applyProtection="1">
      <alignment horizontal="center" vertical="center"/>
    </xf>
    <xf numFmtId="0" fontId="2" fillId="26" borderId="1" xfId="0" applyFont="1" applyFill="1" applyBorder="1" applyAlignment="1" applyProtection="1">
      <alignment horizontal="center" vertical="center"/>
    </xf>
    <xf numFmtId="2" fontId="2" fillId="19" borderId="33" xfId="0" applyNumberFormat="1" applyFont="1" applyFill="1" applyBorder="1" applyAlignment="1" applyProtection="1">
      <alignment horizontal="center" vertical="center" wrapText="1"/>
    </xf>
    <xf numFmtId="2" fontId="19" fillId="5" borderId="33" xfId="0" applyNumberFormat="1" applyFont="1" applyFill="1" applyBorder="1" applyAlignment="1" applyProtection="1">
      <alignment horizontal="center" vertical="center"/>
    </xf>
    <xf numFmtId="0" fontId="23" fillId="5" borderId="23" xfId="0" applyFont="1" applyFill="1" applyBorder="1" applyAlignment="1" applyProtection="1">
      <alignment horizontal="center" vertical="center"/>
    </xf>
    <xf numFmtId="0" fontId="23" fillId="33" borderId="24" xfId="0" applyFont="1" applyFill="1" applyBorder="1" applyAlignment="1" applyProtection="1">
      <alignment horizontal="center" vertical="center" wrapText="1" readingOrder="1"/>
    </xf>
    <xf numFmtId="0" fontId="23" fillId="33" borderId="21" xfId="0" applyFont="1" applyFill="1" applyBorder="1" applyAlignment="1" applyProtection="1">
      <alignment horizontal="center" vertical="center" wrapText="1" readingOrder="1"/>
    </xf>
    <xf numFmtId="2" fontId="31" fillId="31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7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1" fillId="32" borderId="28" xfId="0" applyFont="1" applyFill="1" applyBorder="1" applyAlignment="1" applyProtection="1">
      <alignment horizontal="center" vertical="center"/>
    </xf>
    <xf numFmtId="0" fontId="11" fillId="32" borderId="29" xfId="0" applyFont="1" applyFill="1" applyBorder="1" applyAlignment="1" applyProtection="1">
      <alignment horizontal="center" vertical="center"/>
    </xf>
    <xf numFmtId="0" fontId="29" fillId="28" borderId="23" xfId="0" applyFont="1" applyFill="1" applyBorder="1" applyAlignment="1" applyProtection="1">
      <alignment horizontal="center" vertical="center"/>
    </xf>
    <xf numFmtId="0" fontId="11" fillId="28" borderId="18" xfId="0" applyFont="1" applyFill="1" applyBorder="1" applyAlignment="1" applyProtection="1">
      <alignment horizontal="center" vertical="center"/>
    </xf>
    <xf numFmtId="49" fontId="29" fillId="29" borderId="30" xfId="0" applyNumberFormat="1" applyFont="1" applyFill="1" applyBorder="1" applyAlignment="1" applyProtection="1">
      <alignment horizontal="center" vertical="center"/>
    </xf>
    <xf numFmtId="0" fontId="11" fillId="29" borderId="29" xfId="0" applyFont="1" applyFill="1" applyBorder="1" applyAlignment="1" applyProtection="1">
      <alignment horizontal="center" vertical="center"/>
    </xf>
    <xf numFmtId="49" fontId="29" fillId="26" borderId="23" xfId="0" applyNumberFormat="1" applyFont="1" applyFill="1" applyBorder="1" applyAlignment="1" applyProtection="1">
      <alignment horizontal="center" vertical="center"/>
    </xf>
    <xf numFmtId="0" fontId="29" fillId="26" borderId="18" xfId="0" applyFont="1" applyFill="1" applyBorder="1" applyAlignment="1" applyProtection="1">
      <alignment horizontal="center" vertical="center"/>
    </xf>
    <xf numFmtId="2" fontId="31" fillId="50" borderId="15" xfId="0" applyNumberFormat="1" applyFont="1" applyFill="1" applyBorder="1" applyAlignment="1">
      <alignment horizontal="center" vertical="center"/>
    </xf>
    <xf numFmtId="2" fontId="31" fillId="52" borderId="15" xfId="0" applyNumberFormat="1" applyFont="1" applyFill="1" applyBorder="1" applyAlignment="1">
      <alignment horizontal="center" vertical="center"/>
    </xf>
    <xf numFmtId="2" fontId="31" fillId="54" borderId="15" xfId="0" applyNumberFormat="1" applyFont="1" applyFill="1" applyBorder="1" applyAlignment="1">
      <alignment horizontal="center" vertical="center"/>
    </xf>
    <xf numFmtId="2" fontId="2" fillId="54" borderId="15" xfId="0" applyNumberFormat="1" applyFont="1" applyFill="1" applyBorder="1" applyAlignment="1">
      <alignment horizontal="center" vertical="center" wrapText="1"/>
    </xf>
    <xf numFmtId="2" fontId="31" fillId="56" borderId="15" xfId="0" applyNumberFormat="1" applyFont="1" applyFill="1" applyBorder="1" applyAlignment="1">
      <alignment horizontal="center" vertical="center"/>
    </xf>
    <xf numFmtId="0" fontId="23" fillId="36" borderId="23" xfId="0" applyFont="1" applyFill="1" applyBorder="1" applyAlignment="1" applyProtection="1">
      <alignment horizontal="center" vertical="center" wrapText="1"/>
    </xf>
    <xf numFmtId="2" fontId="3" fillId="49" borderId="17" xfId="0" applyNumberFormat="1" applyFont="1" applyFill="1" applyBorder="1" applyAlignment="1">
      <alignment horizontal="center" vertical="center"/>
    </xf>
    <xf numFmtId="2" fontId="31" fillId="50" borderId="22" xfId="0" applyNumberFormat="1" applyFont="1" applyFill="1" applyBorder="1" applyAlignment="1">
      <alignment horizontal="center" vertical="center"/>
    </xf>
    <xf numFmtId="2" fontId="2" fillId="19" borderId="22" xfId="0" applyNumberFormat="1" applyFont="1" applyFill="1" applyBorder="1" applyAlignment="1" applyProtection="1">
      <alignment horizontal="center" vertical="center" wrapText="1"/>
    </xf>
    <xf numFmtId="2" fontId="31" fillId="50" borderId="31" xfId="0" applyNumberFormat="1" applyFont="1" applyFill="1" applyBorder="1" applyAlignment="1">
      <alignment horizontal="center" vertical="center"/>
    </xf>
    <xf numFmtId="2" fontId="2" fillId="19" borderId="31" xfId="0" applyNumberFormat="1" applyFont="1" applyFill="1" applyBorder="1" applyAlignment="1" applyProtection="1">
      <alignment horizontal="center" vertical="center" wrapText="1"/>
    </xf>
    <xf numFmtId="2" fontId="2" fillId="51" borderId="17" xfId="0" applyNumberFormat="1" applyFont="1" applyFill="1" applyBorder="1" applyAlignment="1">
      <alignment horizontal="center" vertical="center"/>
    </xf>
    <xf numFmtId="2" fontId="31" fillId="52" borderId="22" xfId="0" applyNumberFormat="1" applyFont="1" applyFill="1" applyBorder="1" applyAlignment="1">
      <alignment horizontal="center" vertical="center"/>
    </xf>
    <xf numFmtId="2" fontId="31" fillId="52" borderId="27" xfId="0" applyNumberFormat="1" applyFont="1" applyFill="1" applyBorder="1" applyAlignment="1">
      <alignment horizontal="center" vertical="center"/>
    </xf>
    <xf numFmtId="0" fontId="23" fillId="34" borderId="24" xfId="0" applyFont="1" applyFill="1" applyBorder="1" applyAlignment="1" applyProtection="1">
      <alignment horizontal="center" vertical="center" wrapText="1"/>
    </xf>
    <xf numFmtId="2" fontId="35" fillId="53" borderId="21" xfId="0" applyNumberFormat="1" applyFont="1" applyFill="1" applyBorder="1" applyAlignment="1">
      <alignment horizontal="center" vertical="center"/>
    </xf>
    <xf numFmtId="2" fontId="3" fillId="34" borderId="21" xfId="0" applyNumberFormat="1" applyFont="1" applyFill="1" applyBorder="1" applyAlignment="1" applyProtection="1">
      <alignment horizontal="center" vertical="center" wrapText="1"/>
    </xf>
    <xf numFmtId="2" fontId="35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3" fillId="34" borderId="21" xfId="0" applyNumberFormat="1" applyFont="1" applyFill="1" applyBorder="1" applyAlignment="1" applyProtection="1">
      <alignment horizontal="center" vertical="center" wrapText="1"/>
    </xf>
    <xf numFmtId="2" fontId="3" fillId="34" borderId="21" xfId="1" applyNumberFormat="1" applyFont="1" applyFill="1" applyBorder="1" applyAlignment="1" applyProtection="1">
      <alignment horizontal="center" vertical="center"/>
    </xf>
    <xf numFmtId="0" fontId="23" fillId="34" borderId="21" xfId="0" applyFont="1" applyFill="1" applyBorder="1" applyAlignment="1" applyProtection="1">
      <alignment horizontal="center" vertical="center" wrapText="1"/>
    </xf>
    <xf numFmtId="0" fontId="3" fillId="37" borderId="19" xfId="0" applyFont="1" applyFill="1" applyBorder="1" applyAlignment="1" applyProtection="1">
      <alignment horizontal="center" vertical="center" wrapText="1"/>
    </xf>
    <xf numFmtId="2" fontId="31" fillId="54" borderId="22" xfId="0" applyNumberFormat="1" applyFont="1" applyFill="1" applyBorder="1" applyAlignment="1">
      <alignment horizontal="center" vertical="center"/>
    </xf>
    <xf numFmtId="2" fontId="31" fillId="54" borderId="27" xfId="0" applyNumberFormat="1" applyFont="1" applyFill="1" applyBorder="1" applyAlignment="1">
      <alignment horizontal="center" vertical="center"/>
    </xf>
    <xf numFmtId="2" fontId="35" fillId="55" borderId="17" xfId="0" applyNumberFormat="1" applyFont="1" applyFill="1" applyBorder="1" applyAlignment="1">
      <alignment horizontal="center" vertical="center"/>
    </xf>
    <xf numFmtId="2" fontId="31" fillId="56" borderId="22" xfId="0" applyNumberFormat="1" applyFont="1" applyFill="1" applyBorder="1" applyAlignment="1">
      <alignment horizontal="center" vertical="center"/>
    </xf>
    <xf numFmtId="0" fontId="19" fillId="5" borderId="40" xfId="0" applyFont="1" applyFill="1" applyBorder="1" applyAlignment="1" applyProtection="1">
      <alignment horizontal="center" vertical="center" wrapText="1"/>
    </xf>
    <xf numFmtId="2" fontId="31" fillId="56" borderId="27" xfId="0" applyNumberFormat="1" applyFont="1" applyFill="1" applyBorder="1" applyAlignment="1">
      <alignment horizontal="center" vertical="center"/>
    </xf>
    <xf numFmtId="0" fontId="23" fillId="0" borderId="43" xfId="2" applyFont="1" applyFill="1" applyBorder="1" applyAlignment="1" applyProtection="1">
      <alignment horizontal="left" vertical="center" wrapText="1"/>
    </xf>
    <xf numFmtId="0" fontId="23" fillId="0" borderId="50" xfId="2" applyFont="1" applyFill="1" applyBorder="1" applyAlignment="1" applyProtection="1">
      <alignment horizontal="left" vertical="center" wrapText="1"/>
    </xf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vertical="top"/>
    </xf>
    <xf numFmtId="0" fontId="2" fillId="0" borderId="0" xfId="2" applyFont="1" applyAlignment="1" applyProtection="1">
      <alignment vertical="top" wrapText="1"/>
    </xf>
    <xf numFmtId="0" fontId="2" fillId="0" borderId="0" xfId="2" applyFont="1" applyAlignment="1" applyProtection="1">
      <alignment horizontal="left"/>
    </xf>
    <xf numFmtId="0" fontId="15" fillId="33" borderId="0" xfId="2" applyFont="1" applyFill="1" applyBorder="1" applyAlignment="1" applyProtection="1">
      <alignment horizontal="left"/>
    </xf>
    <xf numFmtId="0" fontId="2" fillId="0" borderId="0" xfId="2" applyFont="1" applyAlignment="1" applyProtection="1">
      <alignment horizontal="left" vertical="top"/>
    </xf>
    <xf numFmtId="0" fontId="33" fillId="26" borderId="0" xfId="2" applyFont="1" applyFill="1" applyBorder="1" applyAlignment="1" applyProtection="1">
      <alignment horizontal="left"/>
    </xf>
    <xf numFmtId="0" fontId="26" fillId="26" borderId="0" xfId="2" applyFont="1" applyFill="1" applyBorder="1" applyAlignment="1" applyProtection="1">
      <alignment horizontal="left" vertical="top"/>
    </xf>
    <xf numFmtId="0" fontId="34" fillId="46" borderId="44" xfId="2" applyFont="1" applyFill="1" applyBorder="1" applyAlignment="1" applyProtection="1">
      <alignment horizontal="center" vertical="top" wrapText="1"/>
    </xf>
    <xf numFmtId="0" fontId="34" fillId="46" borderId="45" xfId="2" applyFont="1" applyFill="1" applyBorder="1" applyAlignment="1" applyProtection="1">
      <alignment horizontal="center" vertical="top" wrapText="1"/>
    </xf>
    <xf numFmtId="0" fontId="34" fillId="46" borderId="46" xfId="2" applyFont="1" applyFill="1" applyBorder="1" applyAlignment="1" applyProtection="1">
      <alignment horizontal="center" vertical="top" wrapText="1"/>
    </xf>
    <xf numFmtId="0" fontId="34" fillId="46" borderId="47" xfId="2" applyFont="1" applyFill="1" applyBorder="1" applyAlignment="1" applyProtection="1">
      <alignment horizontal="center" vertical="top" wrapText="1"/>
    </xf>
    <xf numFmtId="0" fontId="34" fillId="46" borderId="48" xfId="2" applyFont="1" applyFill="1" applyBorder="1" applyAlignment="1" applyProtection="1">
      <alignment horizontal="center" vertical="top" wrapText="1"/>
    </xf>
    <xf numFmtId="0" fontId="34" fillId="46" borderId="49" xfId="2" applyFont="1" applyFill="1" applyBorder="1" applyAlignment="1" applyProtection="1">
      <alignment horizontal="center" vertical="top" wrapText="1"/>
    </xf>
    <xf numFmtId="0" fontId="15" fillId="47" borderId="0" xfId="2" applyFont="1" applyFill="1" applyAlignment="1" applyProtection="1">
      <alignment horizontal="left" vertical="center"/>
    </xf>
    <xf numFmtId="0" fontId="15" fillId="28" borderId="0" xfId="2" applyFont="1" applyFill="1" applyAlignment="1" applyProtection="1">
      <alignment horizontal="left"/>
    </xf>
    <xf numFmtId="0" fontId="2" fillId="0" borderId="0" xfId="2" applyFont="1" applyProtection="1"/>
    <xf numFmtId="0" fontId="23" fillId="0" borderId="17" xfId="0" applyFont="1" applyFill="1" applyBorder="1" applyAlignment="1" applyProtection="1">
      <alignment horizontal="center"/>
      <protection locked="0"/>
    </xf>
    <xf numFmtId="0" fontId="23" fillId="0" borderId="18" xfId="0" applyFont="1" applyFill="1" applyBorder="1" applyAlignment="1" applyProtection="1">
      <alignment horizontal="center"/>
      <protection locked="0"/>
    </xf>
    <xf numFmtId="0" fontId="19" fillId="9" borderId="51" xfId="0" applyFont="1" applyFill="1" applyBorder="1" applyAlignment="1" applyProtection="1">
      <alignment horizontal="center"/>
    </xf>
    <xf numFmtId="0" fontId="19" fillId="9" borderId="52" xfId="0" applyFont="1" applyFill="1" applyBorder="1" applyAlignment="1" applyProtection="1">
      <alignment horizontal="center"/>
    </xf>
    <xf numFmtId="0" fontId="19" fillId="9" borderId="53" xfId="0" applyFont="1" applyFill="1" applyBorder="1" applyAlignment="1" applyProtection="1">
      <alignment horizontal="center"/>
    </xf>
    <xf numFmtId="0" fontId="23" fillId="48" borderId="17" xfId="0" applyFont="1" applyFill="1" applyBorder="1" applyAlignment="1" applyProtection="1">
      <alignment horizontal="center"/>
    </xf>
    <xf numFmtId="0" fontId="23" fillId="48" borderId="18" xfId="0" applyFont="1" applyFill="1" applyBorder="1" applyAlignment="1" applyProtection="1">
      <alignment horizontal="center"/>
    </xf>
    <xf numFmtId="0" fontId="23" fillId="48" borderId="17" xfId="0" applyFont="1" applyFill="1" applyBorder="1" applyAlignment="1" applyProtection="1">
      <alignment horizontal="center" vertical="center"/>
    </xf>
    <xf numFmtId="0" fontId="23" fillId="48" borderId="18" xfId="0" applyFont="1" applyFill="1" applyBorder="1" applyAlignment="1" applyProtection="1">
      <alignment horizontal="center" vertical="center"/>
    </xf>
    <xf numFmtId="0" fontId="19" fillId="9" borderId="51" xfId="0" applyFont="1" applyFill="1" applyBorder="1" applyAlignment="1" applyProtection="1">
      <alignment horizontal="center" vertical="center"/>
    </xf>
    <xf numFmtId="0" fontId="19" fillId="9" borderId="52" xfId="0" applyFont="1" applyFill="1" applyBorder="1" applyAlignment="1" applyProtection="1">
      <alignment horizontal="center" vertical="center"/>
    </xf>
    <xf numFmtId="0" fontId="19" fillId="9" borderId="53" xfId="0" applyFont="1" applyFill="1" applyBorder="1" applyAlignment="1" applyProtection="1">
      <alignment horizontal="center" vertical="center"/>
    </xf>
    <xf numFmtId="0" fontId="23" fillId="4" borderId="14" xfId="0" applyFont="1" applyFill="1" applyBorder="1" applyAlignment="1" applyProtection="1">
      <alignment horizontal="center" vertical="center"/>
    </xf>
    <xf numFmtId="0" fontId="23" fillId="4" borderId="43" xfId="0" applyFont="1" applyFill="1" applyBorder="1" applyAlignment="1" applyProtection="1">
      <alignment horizontal="center" vertical="center"/>
    </xf>
    <xf numFmtId="0" fontId="23" fillId="4" borderId="5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shrinkToFit="1" readingOrder="1"/>
    </xf>
    <xf numFmtId="0" fontId="3" fillId="4" borderId="13" xfId="0" applyFont="1" applyFill="1" applyBorder="1" applyAlignment="1" applyProtection="1">
      <alignment horizontal="center" vertical="center" shrinkToFit="1" readingOrder="1"/>
    </xf>
    <xf numFmtId="0" fontId="3" fillId="4" borderId="7" xfId="0" applyFont="1" applyFill="1" applyBorder="1" applyAlignment="1" applyProtection="1">
      <alignment horizontal="center" vertical="center" wrapText="1" readingOrder="1"/>
    </xf>
    <xf numFmtId="0" fontId="3" fillId="4" borderId="13" xfId="0" applyFont="1" applyFill="1" applyBorder="1" applyAlignment="1" applyProtection="1">
      <alignment horizontal="center" vertical="center" wrapText="1" readingOrder="1"/>
    </xf>
    <xf numFmtId="0" fontId="20" fillId="4" borderId="7" xfId="0" applyFont="1" applyFill="1" applyBorder="1" applyAlignment="1" applyProtection="1">
      <alignment horizontal="center" vertical="center" wrapText="1" readingOrder="1"/>
    </xf>
    <xf numFmtId="0" fontId="20" fillId="4" borderId="13" xfId="0" applyFont="1" applyFill="1" applyBorder="1" applyAlignment="1" applyProtection="1">
      <alignment horizontal="center" vertical="center" wrapText="1" readingOrder="1"/>
    </xf>
  </cellXfs>
  <cellStyles count="6">
    <cellStyle name="Normal" xfId="0" builtinId="0"/>
    <cellStyle name="Normal 2" xfId="1"/>
    <cellStyle name="Normal 3" xfId="2"/>
    <cellStyle name="Note" xfId="5" builtinId="10"/>
    <cellStyle name="ปกติ 2" xfId="3"/>
    <cellStyle name="ปกติ 3" xfId="4"/>
  </cellStyles>
  <dxfs count="481"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FFFCA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FFFCA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b/>
        <i val="0"/>
        <color rgb="FFCC0000"/>
      </font>
      <fill>
        <patternFill>
          <bgColor rgb="FFFFFFD9"/>
        </patternFill>
      </fill>
    </dxf>
    <dxf>
      <font>
        <b/>
        <i val="0"/>
        <color rgb="FFCC0000"/>
      </font>
      <fill>
        <patternFill>
          <bgColor rgb="FFFFDDEE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FFF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WhiteSpace="0" view="pageLayout" zoomScale="86" zoomScaleNormal="115" zoomScalePageLayoutView="86" workbookViewId="0">
      <selection activeCell="E25" sqref="E25"/>
    </sheetView>
  </sheetViews>
  <sheetFormatPr defaultColWidth="9.19921875" defaultRowHeight="23.25" x14ac:dyDescent="0.95"/>
  <cols>
    <col min="1" max="1" width="2.796875" style="100" customWidth="1"/>
    <col min="2" max="2" width="18.796875" style="100" customWidth="1"/>
    <col min="3" max="3" width="1.73046875" style="100" customWidth="1"/>
    <col min="4" max="9" width="9.19921875" style="100"/>
    <col min="10" max="10" width="7.73046875" style="100" customWidth="1"/>
    <col min="11" max="11" width="4" style="100" customWidth="1"/>
    <col min="12" max="16384" width="9.19921875" style="100"/>
  </cols>
  <sheetData>
    <row r="1" spans="1:12" ht="34.5" x14ac:dyDescent="0.95">
      <c r="A1" s="551" t="s">
        <v>91</v>
      </c>
      <c r="B1" s="552"/>
      <c r="C1" s="552"/>
      <c r="D1" s="552"/>
      <c r="E1" s="552"/>
      <c r="F1" s="552"/>
      <c r="G1" s="552"/>
      <c r="H1" s="552"/>
      <c r="I1" s="552"/>
      <c r="J1" s="552"/>
      <c r="K1" s="553"/>
    </row>
    <row r="2" spans="1:12" ht="34.5" x14ac:dyDescent="0.95">
      <c r="A2" s="548" t="s">
        <v>109</v>
      </c>
      <c r="B2" s="549"/>
      <c r="C2" s="549"/>
      <c r="D2" s="549"/>
      <c r="E2" s="549"/>
      <c r="F2" s="549"/>
      <c r="G2" s="549"/>
      <c r="H2" s="549"/>
      <c r="I2" s="549"/>
      <c r="J2" s="549"/>
      <c r="K2" s="550"/>
    </row>
    <row r="3" spans="1:12" ht="49.05" customHeight="1" x14ac:dyDescent="0.95">
      <c r="A3" s="554" t="s">
        <v>45</v>
      </c>
      <c r="B3" s="554"/>
      <c r="C3" s="542" t="s">
        <v>107</v>
      </c>
      <c r="D3" s="542"/>
      <c r="E3" s="542"/>
      <c r="F3" s="542"/>
      <c r="G3" s="542"/>
      <c r="H3" s="542"/>
      <c r="I3" s="542"/>
      <c r="J3" s="542"/>
      <c r="K3" s="542"/>
    </row>
    <row r="4" spans="1:12" ht="28.9" x14ac:dyDescent="1.2">
      <c r="A4" s="555" t="s">
        <v>46</v>
      </c>
      <c r="B4" s="555"/>
      <c r="C4" s="556" t="s">
        <v>80</v>
      </c>
      <c r="D4" s="556"/>
      <c r="E4" s="556"/>
      <c r="F4" s="556"/>
      <c r="G4" s="556"/>
      <c r="H4" s="556"/>
      <c r="I4" s="556"/>
      <c r="J4" s="556"/>
      <c r="K4" s="556"/>
    </row>
    <row r="5" spans="1:12" ht="7.5" customHeight="1" x14ac:dyDescent="0.95"/>
    <row r="6" spans="1:12" x14ac:dyDescent="0.95">
      <c r="B6" s="101" t="s">
        <v>108</v>
      </c>
      <c r="C6" s="102"/>
      <c r="D6" s="541" t="s">
        <v>47</v>
      </c>
      <c r="E6" s="541"/>
      <c r="F6" s="541"/>
      <c r="G6" s="541"/>
      <c r="H6" s="541"/>
      <c r="I6" s="541"/>
      <c r="J6" s="541"/>
      <c r="K6" s="541"/>
    </row>
    <row r="7" spans="1:12" ht="7.05" customHeight="1" x14ac:dyDescent="0.95"/>
    <row r="8" spans="1:12" x14ac:dyDescent="0.95">
      <c r="B8" s="104" t="s">
        <v>79</v>
      </c>
      <c r="C8" s="102"/>
      <c r="D8" s="542" t="s">
        <v>92</v>
      </c>
      <c r="E8" s="541"/>
      <c r="F8" s="541"/>
      <c r="G8" s="541"/>
      <c r="H8" s="541"/>
      <c r="I8" s="541"/>
      <c r="J8" s="541"/>
      <c r="K8" s="541"/>
    </row>
    <row r="9" spans="1:12" ht="7.05" customHeight="1" x14ac:dyDescent="0.95">
      <c r="L9" s="103"/>
    </row>
    <row r="10" spans="1:12" x14ac:dyDescent="0.95">
      <c r="B10" s="105" t="s">
        <v>78</v>
      </c>
      <c r="C10" s="102"/>
      <c r="D10" s="542" t="s">
        <v>93</v>
      </c>
      <c r="E10" s="542"/>
      <c r="F10" s="542"/>
      <c r="G10" s="542"/>
      <c r="H10" s="542"/>
      <c r="I10" s="542"/>
      <c r="J10" s="542"/>
      <c r="K10" s="542"/>
    </row>
    <row r="11" spans="1:12" ht="7.5" customHeight="1" x14ac:dyDescent="0.95">
      <c r="B11" s="128"/>
    </row>
    <row r="12" spans="1:12" x14ac:dyDescent="0.95">
      <c r="B12" s="123" t="s">
        <v>77</v>
      </c>
      <c r="D12" s="542" t="s">
        <v>94</v>
      </c>
      <c r="E12" s="542"/>
      <c r="F12" s="542"/>
      <c r="G12" s="542"/>
      <c r="H12" s="542"/>
      <c r="I12" s="542"/>
      <c r="J12" s="542"/>
      <c r="K12" s="542"/>
    </row>
    <row r="13" spans="1:12" ht="7.5" customHeight="1" x14ac:dyDescent="0.95">
      <c r="B13" s="129"/>
      <c r="D13" s="126"/>
      <c r="E13" s="126"/>
      <c r="F13" s="125"/>
      <c r="G13" s="125"/>
      <c r="H13" s="125"/>
      <c r="I13" s="125"/>
      <c r="J13" s="125"/>
      <c r="K13" s="125"/>
    </row>
    <row r="14" spans="1:12" x14ac:dyDescent="0.95">
      <c r="B14" s="185" t="s">
        <v>81</v>
      </c>
      <c r="D14" s="542" t="s">
        <v>95</v>
      </c>
      <c r="E14" s="542"/>
      <c r="F14" s="542"/>
      <c r="G14" s="542"/>
      <c r="H14" s="542"/>
      <c r="I14" s="542"/>
      <c r="J14" s="542"/>
      <c r="K14" s="542"/>
    </row>
    <row r="15" spans="1:12" ht="7.05" customHeight="1" x14ac:dyDescent="0.95">
      <c r="B15" s="129"/>
      <c r="D15" s="126"/>
      <c r="E15" s="126"/>
      <c r="F15" s="125"/>
      <c r="G15" s="125"/>
      <c r="H15" s="125"/>
      <c r="I15" s="125"/>
      <c r="J15" s="125"/>
      <c r="K15" s="125"/>
    </row>
    <row r="16" spans="1:12" x14ac:dyDescent="0.95">
      <c r="B16" s="127" t="s">
        <v>82</v>
      </c>
      <c r="D16" s="543" t="s">
        <v>96</v>
      </c>
      <c r="E16" s="543"/>
      <c r="F16" s="543"/>
      <c r="G16" s="543"/>
      <c r="H16" s="543"/>
      <c r="I16" s="543"/>
      <c r="J16" s="543"/>
      <c r="K16" s="543"/>
    </row>
    <row r="17" spans="1:11" ht="7.05" customHeight="1" x14ac:dyDescent="0.95">
      <c r="B17" s="132"/>
      <c r="D17" s="131"/>
      <c r="E17" s="131"/>
      <c r="F17" s="131"/>
      <c r="G17" s="131"/>
      <c r="H17" s="131"/>
      <c r="I17" s="131"/>
      <c r="J17" s="131"/>
      <c r="K17" s="131"/>
    </row>
    <row r="18" spans="1:11" ht="28.9" x14ac:dyDescent="1.2">
      <c r="A18" s="546" t="s">
        <v>63</v>
      </c>
      <c r="B18" s="546"/>
      <c r="C18" s="545" t="s">
        <v>61</v>
      </c>
      <c r="D18" s="545"/>
      <c r="E18" s="545"/>
      <c r="F18" s="545"/>
      <c r="G18" s="545"/>
      <c r="H18" s="545"/>
      <c r="I18" s="545"/>
      <c r="J18" s="545"/>
      <c r="K18" s="545"/>
    </row>
    <row r="19" spans="1:11" x14ac:dyDescent="0.95">
      <c r="B19" s="130"/>
      <c r="C19" s="545" t="s">
        <v>62</v>
      </c>
      <c r="D19" s="545"/>
      <c r="E19" s="545"/>
      <c r="F19" s="545"/>
      <c r="G19" s="545"/>
      <c r="H19" s="545"/>
      <c r="I19" s="545"/>
      <c r="J19" s="545"/>
      <c r="K19" s="545"/>
    </row>
    <row r="20" spans="1:11" x14ac:dyDescent="0.95">
      <c r="B20" s="238"/>
      <c r="C20" s="545" t="s">
        <v>97</v>
      </c>
      <c r="D20" s="545"/>
      <c r="E20" s="545"/>
      <c r="F20" s="545"/>
      <c r="G20" s="545"/>
      <c r="H20" s="545"/>
      <c r="I20" s="545"/>
      <c r="J20" s="545"/>
      <c r="K20" s="545"/>
    </row>
    <row r="21" spans="1:11" x14ac:dyDescent="0.95">
      <c r="A21" s="124"/>
      <c r="C21" s="545" t="s">
        <v>98</v>
      </c>
      <c r="D21" s="545"/>
      <c r="E21" s="545"/>
      <c r="F21" s="545"/>
      <c r="G21" s="545"/>
      <c r="H21" s="545"/>
      <c r="I21" s="545"/>
      <c r="J21" s="545"/>
      <c r="K21" s="545"/>
    </row>
    <row r="22" spans="1:11" x14ac:dyDescent="0.95">
      <c r="A22" s="239"/>
      <c r="B22" s="547" t="s">
        <v>83</v>
      </c>
      <c r="C22" s="547"/>
      <c r="D22" s="547"/>
      <c r="E22" s="547"/>
      <c r="F22" s="547"/>
      <c r="G22" s="547"/>
      <c r="H22" s="547"/>
      <c r="I22" s="547"/>
      <c r="J22" s="547"/>
      <c r="K22" s="547"/>
    </row>
    <row r="23" spans="1:11" ht="7.5" customHeight="1" thickBot="1" x14ac:dyDescent="1">
      <c r="C23" s="237"/>
      <c r="D23" s="237"/>
      <c r="E23" s="237"/>
      <c r="F23" s="237"/>
      <c r="G23" s="237"/>
      <c r="H23" s="237"/>
      <c r="I23" s="237"/>
      <c r="J23" s="237"/>
    </row>
    <row r="24" spans="1:11" ht="46.5" customHeight="1" thickBot="1" x14ac:dyDescent="1.25">
      <c r="A24" s="544" t="s">
        <v>64</v>
      </c>
      <c r="B24" s="544"/>
      <c r="C24" s="237"/>
      <c r="D24" s="240" t="s">
        <v>53</v>
      </c>
      <c r="E24" s="241" t="s">
        <v>99</v>
      </c>
      <c r="F24" s="538" t="s">
        <v>100</v>
      </c>
      <c r="G24" s="538"/>
      <c r="H24" s="538"/>
      <c r="I24" s="538"/>
      <c r="J24" s="538"/>
      <c r="K24" s="539"/>
    </row>
    <row r="25" spans="1:11" ht="46.05" customHeight="1" thickBot="1" x14ac:dyDescent="1">
      <c r="C25" s="237"/>
      <c r="D25" s="242" t="s">
        <v>54</v>
      </c>
      <c r="E25" s="241" t="s">
        <v>99</v>
      </c>
      <c r="F25" s="538" t="s">
        <v>101</v>
      </c>
      <c r="G25" s="538"/>
      <c r="H25" s="538"/>
      <c r="I25" s="538"/>
      <c r="J25" s="538"/>
      <c r="K25" s="539"/>
    </row>
    <row r="26" spans="1:11" ht="45.5" customHeight="1" thickBot="1" x14ac:dyDescent="1.7">
      <c r="C26" s="237"/>
      <c r="D26" s="243" t="s">
        <v>55</v>
      </c>
      <c r="E26" s="241" t="s">
        <v>99</v>
      </c>
      <c r="F26" s="538" t="s">
        <v>102</v>
      </c>
      <c r="G26" s="538"/>
      <c r="H26" s="538"/>
      <c r="I26" s="538"/>
      <c r="J26" s="538"/>
      <c r="K26" s="539"/>
    </row>
    <row r="27" spans="1:11" ht="45.5" customHeight="1" thickBot="1" x14ac:dyDescent="1.7">
      <c r="C27" s="237"/>
      <c r="D27" s="244" t="s">
        <v>56</v>
      </c>
      <c r="E27" s="241" t="s">
        <v>99</v>
      </c>
      <c r="F27" s="538" t="s">
        <v>103</v>
      </c>
      <c r="G27" s="538"/>
      <c r="H27" s="538"/>
      <c r="I27" s="538"/>
      <c r="J27" s="538"/>
      <c r="K27" s="539"/>
    </row>
    <row r="28" spans="1:11" ht="7.5" customHeight="1" x14ac:dyDescent="0.95">
      <c r="C28" s="106"/>
      <c r="D28" s="106"/>
    </row>
    <row r="29" spans="1:11" x14ac:dyDescent="0.95">
      <c r="A29" s="245" t="s">
        <v>104</v>
      </c>
      <c r="B29" s="245"/>
      <c r="C29" s="245" t="s">
        <v>105</v>
      </c>
      <c r="D29" s="245"/>
      <c r="E29" s="245"/>
      <c r="F29" s="245"/>
      <c r="G29" s="245"/>
      <c r="H29" s="245"/>
      <c r="I29" s="245"/>
      <c r="J29" s="245"/>
      <c r="K29" s="245"/>
    </row>
    <row r="30" spans="1:11" x14ac:dyDescent="0.95">
      <c r="A30" s="246"/>
      <c r="B30" s="246"/>
      <c r="C30" s="247" t="s">
        <v>110</v>
      </c>
      <c r="D30" s="247"/>
      <c r="E30" s="247"/>
      <c r="F30" s="247"/>
      <c r="G30" s="247"/>
      <c r="H30" s="247"/>
      <c r="I30" s="247"/>
      <c r="J30" s="246"/>
      <c r="K30" s="246"/>
    </row>
    <row r="31" spans="1:11" x14ac:dyDescent="0.95">
      <c r="A31" s="540" t="s">
        <v>106</v>
      </c>
      <c r="B31" s="540"/>
      <c r="C31" s="540"/>
      <c r="D31" s="540"/>
      <c r="E31" s="540"/>
      <c r="F31" s="540"/>
      <c r="G31" s="540"/>
      <c r="H31" s="540"/>
      <c r="I31" s="540"/>
      <c r="J31" s="540"/>
      <c r="K31" s="540"/>
    </row>
  </sheetData>
  <sheetProtection algorithmName="SHA-512" hashValue="nXlKVJdPabNEUulINBATvO4aCS+xiR6ebdnwXxwIItltyN6bMsD5zBX5pcc6TUIEMMmuCVMjtPfRUa+J7j7+kg==" saltValue="iBG3q+llaVz/lEGPNee2dw==" spinCount="100000" sheet="1" objects="1" scenarios="1" selectLockedCells="1" selectUnlockedCells="1"/>
  <mergeCells count="24">
    <mergeCell ref="B22:K22"/>
    <mergeCell ref="F24:K24"/>
    <mergeCell ref="A2:K2"/>
    <mergeCell ref="A1:K1"/>
    <mergeCell ref="A3:B3"/>
    <mergeCell ref="C3:K3"/>
    <mergeCell ref="A4:B4"/>
    <mergeCell ref="C4:K4"/>
    <mergeCell ref="F25:K25"/>
    <mergeCell ref="F26:K26"/>
    <mergeCell ref="F27:K27"/>
    <mergeCell ref="A31:K31"/>
    <mergeCell ref="D6:K6"/>
    <mergeCell ref="D8:K8"/>
    <mergeCell ref="D10:K10"/>
    <mergeCell ref="D12:K12"/>
    <mergeCell ref="D14:K14"/>
    <mergeCell ref="D16:K16"/>
    <mergeCell ref="A24:B24"/>
    <mergeCell ref="C21:K21"/>
    <mergeCell ref="C18:K18"/>
    <mergeCell ref="C19:K19"/>
    <mergeCell ref="C20:K20"/>
    <mergeCell ref="A18:B18"/>
  </mergeCells>
  <pageMargins left="0.7" right="0.4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8"/>
  <sheetViews>
    <sheetView topLeftCell="B20" zoomScale="92" zoomScaleNormal="92" workbookViewId="0">
      <selection activeCell="F30" sqref="F30"/>
    </sheetView>
  </sheetViews>
  <sheetFormatPr defaultColWidth="8.796875" defaultRowHeight="23.25" x14ac:dyDescent="0.95"/>
  <cols>
    <col min="1" max="1" width="3" style="6" customWidth="1"/>
    <col min="2" max="2" width="24" style="1" customWidth="1"/>
    <col min="3" max="3" width="9.19921875" style="135" hidden="1" customWidth="1"/>
    <col min="4" max="4" width="6.73046875" style="135" hidden="1" customWidth="1"/>
    <col min="5" max="5" width="8" style="112" hidden="1" customWidth="1"/>
    <col min="6" max="6" width="7.06640625" style="362" bestFit="1" customWidth="1"/>
    <col min="7" max="7" width="7.19921875" style="362" bestFit="1" customWidth="1"/>
    <col min="8" max="8" width="9.9296875" style="363" bestFit="1" customWidth="1"/>
    <col min="9" max="9" width="7.06640625" style="363" bestFit="1" customWidth="1"/>
    <col min="10" max="10" width="12.53125" style="2" bestFit="1" customWidth="1"/>
    <col min="11" max="11" width="7.53125" style="1" bestFit="1" customWidth="1"/>
    <col min="12" max="12" width="6.796875" style="1" customWidth="1"/>
    <col min="13" max="16384" width="8.796875" style="1"/>
  </cols>
  <sheetData>
    <row r="1" spans="1:15" ht="13.5" customHeight="1" thickBot="1" x14ac:dyDescent="1"/>
    <row r="2" spans="1:15" s="3" customFormat="1" ht="21.75" customHeight="1" thickBot="1" x14ac:dyDescent="1.1000000000000001">
      <c r="A2" s="7"/>
      <c r="B2" s="141" t="s">
        <v>74</v>
      </c>
      <c r="C2" s="364" t="s">
        <v>38</v>
      </c>
      <c r="D2" s="557" t="s">
        <v>111</v>
      </c>
      <c r="E2" s="557"/>
      <c r="F2" s="557"/>
      <c r="G2" s="557"/>
      <c r="H2" s="557"/>
      <c r="I2" s="557"/>
      <c r="J2" s="558"/>
      <c r="K2" s="559" t="s">
        <v>52</v>
      </c>
    </row>
    <row r="3" spans="1:15" s="4" customFormat="1" ht="18" customHeight="1" thickBot="1" x14ac:dyDescent="1">
      <c r="A3" s="16"/>
      <c r="B3" s="143" t="s">
        <v>48</v>
      </c>
      <c r="C3" s="365" t="s">
        <v>70</v>
      </c>
      <c r="D3" s="366" t="s">
        <v>71</v>
      </c>
      <c r="E3" s="366" t="s">
        <v>72</v>
      </c>
      <c r="F3" s="366" t="s">
        <v>50</v>
      </c>
      <c r="G3" s="366" t="s">
        <v>51</v>
      </c>
      <c r="H3" s="366" t="s">
        <v>73</v>
      </c>
      <c r="I3" s="366" t="s">
        <v>0</v>
      </c>
      <c r="J3" s="146" t="s">
        <v>49</v>
      </c>
      <c r="K3" s="560"/>
    </row>
    <row r="4" spans="1:15" s="108" customFormat="1" ht="18.75" customHeight="1" thickBot="1" x14ac:dyDescent="1">
      <c r="A4" s="107"/>
      <c r="B4" s="138" t="s">
        <v>39</v>
      </c>
      <c r="C4" s="191">
        <f>AVERAGE(C5,C11,C17,C31)</f>
        <v>37.042499999999997</v>
      </c>
      <c r="D4" s="192"/>
      <c r="E4" s="192">
        <v>50</v>
      </c>
      <c r="F4" s="192" t="e">
        <f>AVERAGE(F5,F11,F17,F31)</f>
        <v>#DIV/0!</v>
      </c>
      <c r="G4" s="192"/>
      <c r="H4" s="192">
        <v>0</v>
      </c>
      <c r="I4" s="139" t="e">
        <f>F4-$C4</f>
        <v>#DIV/0!</v>
      </c>
      <c r="J4" s="137"/>
      <c r="K4" s="561"/>
    </row>
    <row r="5" spans="1:15" s="108" customFormat="1" ht="18.75" customHeight="1" thickBot="1" x14ac:dyDescent="1">
      <c r="A5" s="107"/>
      <c r="B5" s="254" t="s">
        <v>1</v>
      </c>
      <c r="C5" s="367">
        <v>48.27</v>
      </c>
      <c r="D5" s="367">
        <v>12.63</v>
      </c>
      <c r="E5" s="257">
        <v>50</v>
      </c>
      <c r="F5" s="256"/>
      <c r="G5" s="256"/>
      <c r="H5" s="257">
        <f t="shared" ref="H5:H43" si="0">((F5-C5)/D5)*10+50</f>
        <v>11.781472684085507</v>
      </c>
      <c r="I5" s="258">
        <f t="shared" ref="I5:I42" si="1">F5-$C5</f>
        <v>-48.27</v>
      </c>
      <c r="J5" s="255">
        <f>J$4</f>
        <v>0</v>
      </c>
      <c r="K5" s="259" t="str">
        <f>IF(AND(F5&gt;=C5,G5&lt;=D5),"H1",IF(AND(F5&gt;=C5,G5&gt;D5),"H2",IF(AND(F5&lt;C5,G5&lt;=D5),"L1",IF(AND(F5&lt;C5,G5&gt;D5),"L2"))))</f>
        <v>L1</v>
      </c>
      <c r="N5" s="187"/>
      <c r="O5" s="187"/>
    </row>
    <row r="6" spans="1:15" s="5" customFormat="1" ht="18.75" customHeight="1" x14ac:dyDescent="0.95">
      <c r="A6" s="17"/>
      <c r="B6" s="260" t="s">
        <v>4</v>
      </c>
      <c r="C6" s="368">
        <v>47.82</v>
      </c>
      <c r="D6" s="368">
        <v>18.09</v>
      </c>
      <c r="E6" s="369">
        <v>50</v>
      </c>
      <c r="F6" s="262"/>
      <c r="G6" s="262"/>
      <c r="H6" s="263">
        <f t="shared" si="0"/>
        <v>23.565505804311773</v>
      </c>
      <c r="I6" s="264">
        <f t="shared" si="1"/>
        <v>-47.82</v>
      </c>
      <c r="J6" s="261">
        <f t="shared" ref="J6:J43" si="2">J$4</f>
        <v>0</v>
      </c>
      <c r="K6" s="265" t="str">
        <f t="shared" ref="K6:K42" si="3">IF(AND(F6&gt;=C6,G6&lt;=D6),"H1",IF(AND(F6&gt;=C6,G6&gt;D6),"H2",IF(AND(F6&lt;C6,G6&lt;=D6),"L1",IF(AND(F6&lt;C6,G6&gt;D6),"L2"))))</f>
        <v>L1</v>
      </c>
      <c r="N6" s="188"/>
      <c r="O6" s="188"/>
    </row>
    <row r="7" spans="1:15" s="5" customFormat="1" ht="18.75" customHeight="1" x14ac:dyDescent="0.95">
      <c r="A7" s="17"/>
      <c r="B7" s="266" t="s">
        <v>5</v>
      </c>
      <c r="C7" s="370">
        <v>42.44</v>
      </c>
      <c r="D7" s="370">
        <v>18.82</v>
      </c>
      <c r="E7" s="371">
        <v>50</v>
      </c>
      <c r="F7" s="268"/>
      <c r="G7" s="268"/>
      <c r="H7" s="269">
        <f t="shared" si="0"/>
        <v>27.449521785334753</v>
      </c>
      <c r="I7" s="270">
        <f t="shared" si="1"/>
        <v>-42.44</v>
      </c>
      <c r="J7" s="267">
        <f t="shared" si="2"/>
        <v>0</v>
      </c>
      <c r="K7" s="271" t="str">
        <f t="shared" si="3"/>
        <v>L1</v>
      </c>
      <c r="N7" s="188"/>
      <c r="O7" s="188"/>
    </row>
    <row r="8" spans="1:15" s="5" customFormat="1" ht="18.75" customHeight="1" x14ac:dyDescent="0.95">
      <c r="A8" s="17"/>
      <c r="B8" s="266" t="s">
        <v>8</v>
      </c>
      <c r="C8" s="370">
        <v>61.74</v>
      </c>
      <c r="D8" s="370">
        <v>20.54</v>
      </c>
      <c r="E8" s="371">
        <v>50</v>
      </c>
      <c r="F8" s="268"/>
      <c r="G8" s="268"/>
      <c r="H8" s="269">
        <f t="shared" si="0"/>
        <v>19.941577409931838</v>
      </c>
      <c r="I8" s="270">
        <f t="shared" si="1"/>
        <v>-61.74</v>
      </c>
      <c r="J8" s="267">
        <f t="shared" si="2"/>
        <v>0</v>
      </c>
      <c r="K8" s="271" t="str">
        <f t="shared" si="3"/>
        <v>L1</v>
      </c>
      <c r="N8" s="188"/>
      <c r="O8" s="188"/>
    </row>
    <row r="9" spans="1:15" s="5" customFormat="1" ht="18.75" customHeight="1" x14ac:dyDescent="0.95">
      <c r="A9" s="17"/>
      <c r="B9" s="266" t="s">
        <v>6</v>
      </c>
      <c r="C9" s="370">
        <v>47.6</v>
      </c>
      <c r="D9" s="370">
        <v>13.85</v>
      </c>
      <c r="E9" s="371">
        <v>50</v>
      </c>
      <c r="F9" s="268"/>
      <c r="G9" s="268"/>
      <c r="H9" s="269">
        <f t="shared" si="0"/>
        <v>15.631768953068594</v>
      </c>
      <c r="I9" s="270">
        <f t="shared" si="1"/>
        <v>-47.6</v>
      </c>
      <c r="J9" s="267">
        <f t="shared" si="2"/>
        <v>0</v>
      </c>
      <c r="K9" s="271" t="str">
        <f t="shared" si="3"/>
        <v>L1</v>
      </c>
      <c r="N9" s="188"/>
      <c r="O9" s="188"/>
    </row>
    <row r="10" spans="1:15" s="5" customFormat="1" ht="18.75" customHeight="1" thickBot="1" x14ac:dyDescent="1">
      <c r="A10" s="17"/>
      <c r="B10" s="310" t="s">
        <v>7</v>
      </c>
      <c r="C10" s="372">
        <v>41.74</v>
      </c>
      <c r="D10" s="372">
        <v>18.96</v>
      </c>
      <c r="E10" s="373">
        <v>50</v>
      </c>
      <c r="F10" s="312"/>
      <c r="G10" s="312"/>
      <c r="H10" s="313">
        <f>((F10-C10)/D10)*10+50</f>
        <v>27.985232067510548</v>
      </c>
      <c r="I10" s="314">
        <f>F10-$C10</f>
        <v>-41.74</v>
      </c>
      <c r="J10" s="311">
        <f t="shared" si="2"/>
        <v>0</v>
      </c>
      <c r="K10" s="315" t="str">
        <f>IF(AND(F10&gt;=C10,G10&lt;=D10),"H1",IF(AND(F10&gt;=C10,G10&gt;D10),"H2",IF(AND(F10&lt;C10,G10&lt;=D10),"L1",IF(AND(F10&lt;C10,G10&gt;D10),"L2"))))</f>
        <v>L1</v>
      </c>
      <c r="N10" s="188"/>
      <c r="O10" s="188"/>
    </row>
    <row r="11" spans="1:15" s="113" customFormat="1" ht="18.75" customHeight="1" thickBot="1" x14ac:dyDescent="1">
      <c r="A11" s="107"/>
      <c r="B11" s="248" t="s">
        <v>37</v>
      </c>
      <c r="C11" s="374">
        <v>32.229999999999997</v>
      </c>
      <c r="D11" s="374">
        <v>11.81</v>
      </c>
      <c r="E11" s="375">
        <v>50</v>
      </c>
      <c r="F11" s="249"/>
      <c r="G11" s="249"/>
      <c r="H11" s="250">
        <f t="shared" si="0"/>
        <v>22.709568162574094</v>
      </c>
      <c r="I11" s="251">
        <f t="shared" si="1"/>
        <v>-32.229999999999997</v>
      </c>
      <c r="J11" s="252">
        <f t="shared" si="2"/>
        <v>0</v>
      </c>
      <c r="K11" s="253" t="str">
        <f t="shared" si="3"/>
        <v>L1</v>
      </c>
      <c r="N11" s="189"/>
      <c r="O11" s="189"/>
    </row>
    <row r="12" spans="1:15" ht="18.75" customHeight="1" x14ac:dyDescent="0.95">
      <c r="A12" s="17"/>
      <c r="B12" s="316" t="s">
        <v>31</v>
      </c>
      <c r="C12" s="376">
        <v>34.4</v>
      </c>
      <c r="D12" s="376">
        <v>16.850000000000001</v>
      </c>
      <c r="E12" s="377">
        <v>50</v>
      </c>
      <c r="F12" s="290"/>
      <c r="G12" s="290"/>
      <c r="H12" s="318">
        <f t="shared" si="0"/>
        <v>29.584569732937688</v>
      </c>
      <c r="I12" s="319">
        <f t="shared" si="1"/>
        <v>-34.4</v>
      </c>
      <c r="J12" s="317">
        <f t="shared" si="2"/>
        <v>0</v>
      </c>
      <c r="K12" s="320" t="str">
        <f t="shared" si="3"/>
        <v>L1</v>
      </c>
      <c r="N12" s="189"/>
      <c r="O12" s="189"/>
    </row>
    <row r="13" spans="1:15" ht="18.75" customHeight="1" x14ac:dyDescent="0.95">
      <c r="A13" s="17"/>
      <c r="B13" s="321" t="s">
        <v>32</v>
      </c>
      <c r="C13" s="378">
        <v>34.049999999999997</v>
      </c>
      <c r="D13" s="378">
        <v>15.74</v>
      </c>
      <c r="E13" s="379">
        <v>50</v>
      </c>
      <c r="F13" s="286"/>
      <c r="G13" s="286"/>
      <c r="H13" s="287">
        <f t="shared" si="0"/>
        <v>28.367217280813218</v>
      </c>
      <c r="I13" s="288">
        <f t="shared" si="1"/>
        <v>-34.049999999999997</v>
      </c>
      <c r="J13" s="285">
        <f t="shared" si="2"/>
        <v>0</v>
      </c>
      <c r="K13" s="289" t="str">
        <f t="shared" si="3"/>
        <v>L1</v>
      </c>
      <c r="N13" s="189"/>
      <c r="O13" s="189"/>
    </row>
    <row r="14" spans="1:15" ht="18.75" customHeight="1" x14ac:dyDescent="0.95">
      <c r="A14" s="17"/>
      <c r="B14" s="321" t="s">
        <v>33</v>
      </c>
      <c r="C14" s="378">
        <v>26.64</v>
      </c>
      <c r="D14" s="378">
        <v>14.73</v>
      </c>
      <c r="E14" s="379">
        <v>50</v>
      </c>
      <c r="F14" s="286"/>
      <c r="G14" s="286"/>
      <c r="H14" s="287">
        <f t="shared" si="0"/>
        <v>31.914460285132382</v>
      </c>
      <c r="I14" s="288">
        <f t="shared" si="1"/>
        <v>-26.64</v>
      </c>
      <c r="J14" s="285">
        <f t="shared" si="2"/>
        <v>0</v>
      </c>
      <c r="K14" s="289" t="str">
        <f t="shared" si="3"/>
        <v>L1</v>
      </c>
      <c r="N14" s="189"/>
      <c r="O14" s="189"/>
    </row>
    <row r="15" spans="1:15" ht="18.75" customHeight="1" x14ac:dyDescent="0.95">
      <c r="A15" s="17"/>
      <c r="B15" s="321" t="s">
        <v>34</v>
      </c>
      <c r="C15" s="378">
        <v>30.99</v>
      </c>
      <c r="D15" s="378">
        <v>31.78</v>
      </c>
      <c r="E15" s="379">
        <v>50</v>
      </c>
      <c r="F15" s="286"/>
      <c r="G15" s="286"/>
      <c r="H15" s="287">
        <f t="shared" si="0"/>
        <v>40.248584015103837</v>
      </c>
      <c r="I15" s="288">
        <f t="shared" si="1"/>
        <v>-30.99</v>
      </c>
      <c r="J15" s="285">
        <f t="shared" si="2"/>
        <v>0</v>
      </c>
      <c r="K15" s="289" t="str">
        <f t="shared" si="3"/>
        <v>L1</v>
      </c>
      <c r="N15" s="189"/>
      <c r="O15" s="189"/>
    </row>
    <row r="16" spans="1:15" ht="18.75" customHeight="1" thickBot="1" x14ac:dyDescent="1">
      <c r="A16" s="17"/>
      <c r="B16" s="322" t="s">
        <v>35</v>
      </c>
      <c r="C16" s="380">
        <v>32.58</v>
      </c>
      <c r="D16" s="380">
        <v>19.27</v>
      </c>
      <c r="E16" s="381">
        <v>50</v>
      </c>
      <c r="F16" s="324"/>
      <c r="G16" s="324"/>
      <c r="H16" s="325">
        <f t="shared" si="0"/>
        <v>33.09289050337312</v>
      </c>
      <c r="I16" s="326">
        <f t="shared" si="1"/>
        <v>-32.58</v>
      </c>
      <c r="J16" s="323">
        <f t="shared" si="2"/>
        <v>0</v>
      </c>
      <c r="K16" s="327" t="str">
        <f t="shared" si="3"/>
        <v>L1</v>
      </c>
      <c r="N16" s="189"/>
      <c r="O16" s="189"/>
    </row>
    <row r="17" spans="1:15" s="108" customFormat="1" ht="18.75" customHeight="1" thickBot="1" x14ac:dyDescent="1">
      <c r="A17" s="107"/>
      <c r="B17" s="331" t="s">
        <v>2</v>
      </c>
      <c r="C17" s="382">
        <v>31.16</v>
      </c>
      <c r="D17" s="382">
        <v>16.010000000000002</v>
      </c>
      <c r="E17" s="383">
        <v>50</v>
      </c>
      <c r="F17" s="249"/>
      <c r="G17" s="249"/>
      <c r="H17" s="333">
        <f t="shared" si="0"/>
        <v>30.537164272329797</v>
      </c>
      <c r="I17" s="334">
        <f t="shared" si="1"/>
        <v>-31.16</v>
      </c>
      <c r="J17" s="335">
        <f t="shared" si="2"/>
        <v>0</v>
      </c>
      <c r="K17" s="336" t="str">
        <f t="shared" si="3"/>
        <v>L1</v>
      </c>
      <c r="N17" s="190"/>
      <c r="O17" s="190"/>
    </row>
    <row r="18" spans="1:15" s="5" customFormat="1" ht="18.75" customHeight="1" x14ac:dyDescent="0.95">
      <c r="A18" s="17"/>
      <c r="B18" s="337" t="s">
        <v>9</v>
      </c>
      <c r="C18" s="384">
        <v>31.12</v>
      </c>
      <c r="D18" s="384">
        <v>46.3</v>
      </c>
      <c r="E18" s="385">
        <v>50</v>
      </c>
      <c r="F18" s="290"/>
      <c r="G18" s="290"/>
      <c r="H18" s="339">
        <f t="shared" si="0"/>
        <v>43.278617710583156</v>
      </c>
      <c r="I18" s="340">
        <f t="shared" si="1"/>
        <v>-31.12</v>
      </c>
      <c r="J18" s="338">
        <f t="shared" si="2"/>
        <v>0</v>
      </c>
      <c r="K18" s="320" t="str">
        <f t="shared" si="3"/>
        <v>L1</v>
      </c>
      <c r="N18" s="188"/>
      <c r="O18" s="188"/>
    </row>
    <row r="19" spans="1:15" s="5" customFormat="1" ht="18.75" customHeight="1" x14ac:dyDescent="0.95">
      <c r="A19" s="17"/>
      <c r="B19" s="341" t="s">
        <v>10</v>
      </c>
      <c r="C19" s="386">
        <v>14.77</v>
      </c>
      <c r="D19" s="386">
        <v>24.22</v>
      </c>
      <c r="E19" s="387">
        <v>50</v>
      </c>
      <c r="F19" s="286"/>
      <c r="G19" s="286"/>
      <c r="H19" s="293">
        <f t="shared" si="0"/>
        <v>43.901734104046241</v>
      </c>
      <c r="I19" s="294">
        <f t="shared" si="1"/>
        <v>-14.77</v>
      </c>
      <c r="J19" s="292">
        <f t="shared" si="2"/>
        <v>0</v>
      </c>
      <c r="K19" s="289" t="str">
        <f t="shared" si="3"/>
        <v>L1</v>
      </c>
      <c r="N19" s="188"/>
      <c r="O19" s="188"/>
    </row>
    <row r="20" spans="1:15" s="5" customFormat="1" ht="18.75" customHeight="1" x14ac:dyDescent="0.95">
      <c r="A20" s="17"/>
      <c r="B20" s="341" t="s">
        <v>11</v>
      </c>
      <c r="C20" s="386"/>
      <c r="D20" s="386"/>
      <c r="E20" s="387"/>
      <c r="F20" s="295"/>
      <c r="G20" s="295"/>
      <c r="H20" s="293"/>
      <c r="I20" s="296"/>
      <c r="J20" s="292"/>
      <c r="K20" s="297"/>
    </row>
    <row r="21" spans="1:15" s="5" customFormat="1" ht="18.75" customHeight="1" x14ac:dyDescent="0.95">
      <c r="A21" s="17"/>
      <c r="B21" s="341" t="s">
        <v>12</v>
      </c>
      <c r="C21" s="386">
        <v>30.01</v>
      </c>
      <c r="D21" s="386">
        <v>45.83</v>
      </c>
      <c r="E21" s="387">
        <v>50</v>
      </c>
      <c r="F21" s="286"/>
      <c r="G21" s="286"/>
      <c r="H21" s="293">
        <f t="shared" si="0"/>
        <v>43.451887409993454</v>
      </c>
      <c r="I21" s="294">
        <f t="shared" si="1"/>
        <v>-30.01</v>
      </c>
      <c r="J21" s="292">
        <f t="shared" si="2"/>
        <v>0</v>
      </c>
      <c r="K21" s="289" t="str">
        <f t="shared" si="3"/>
        <v>L1</v>
      </c>
      <c r="N21" s="188"/>
      <c r="O21" s="188"/>
    </row>
    <row r="22" spans="1:15" s="5" customFormat="1" ht="18.75" customHeight="1" x14ac:dyDescent="0.95">
      <c r="A22" s="17"/>
      <c r="B22" s="341" t="s">
        <v>13</v>
      </c>
      <c r="C22" s="386">
        <v>27.67</v>
      </c>
      <c r="D22" s="386">
        <v>27.63</v>
      </c>
      <c r="E22" s="387">
        <v>50</v>
      </c>
      <c r="F22" s="286"/>
      <c r="G22" s="286"/>
      <c r="H22" s="293">
        <f t="shared" si="0"/>
        <v>39.98552298226565</v>
      </c>
      <c r="I22" s="294">
        <f t="shared" si="1"/>
        <v>-27.67</v>
      </c>
      <c r="J22" s="292">
        <f t="shared" si="2"/>
        <v>0</v>
      </c>
      <c r="K22" s="289" t="str">
        <f t="shared" si="3"/>
        <v>L1</v>
      </c>
      <c r="N22" s="188"/>
      <c r="O22" s="188"/>
    </row>
    <row r="23" spans="1:15" s="5" customFormat="1" ht="18.75" customHeight="1" x14ac:dyDescent="0.95">
      <c r="A23" s="17"/>
      <c r="B23" s="341" t="s">
        <v>14</v>
      </c>
      <c r="C23" s="386">
        <v>31.24</v>
      </c>
      <c r="D23" s="386">
        <v>26.24</v>
      </c>
      <c r="E23" s="387">
        <v>50</v>
      </c>
      <c r="F23" s="286"/>
      <c r="G23" s="286"/>
      <c r="H23" s="293">
        <f t="shared" si="0"/>
        <v>38.094512195121951</v>
      </c>
      <c r="I23" s="294">
        <f t="shared" si="1"/>
        <v>-31.24</v>
      </c>
      <c r="J23" s="292">
        <f t="shared" si="2"/>
        <v>0</v>
      </c>
      <c r="K23" s="289" t="str">
        <f t="shared" si="3"/>
        <v>L1</v>
      </c>
      <c r="N23" s="188"/>
      <c r="O23" s="188"/>
    </row>
    <row r="24" spans="1:15" s="5" customFormat="1" ht="18.75" customHeight="1" x14ac:dyDescent="0.95">
      <c r="A24" s="17"/>
      <c r="B24" s="341" t="s">
        <v>15</v>
      </c>
      <c r="C24" s="386">
        <v>57.78</v>
      </c>
      <c r="D24" s="386">
        <v>39.22</v>
      </c>
      <c r="E24" s="387">
        <v>50</v>
      </c>
      <c r="F24" s="286"/>
      <c r="G24" s="286"/>
      <c r="H24" s="293">
        <f>((F24-C24)/D24)*10+50</f>
        <v>35.267720550739419</v>
      </c>
      <c r="I24" s="294">
        <f>F24-$C24</f>
        <v>-57.78</v>
      </c>
      <c r="J24" s="292">
        <f t="shared" si="2"/>
        <v>0</v>
      </c>
      <c r="K24" s="289" t="str">
        <f>IF(AND(F24&gt;=C24,G24&lt;=D24),"H1",IF(AND(F24&gt;=C24,G24&gt;D24),"H2",IF(AND(F24&lt;C24,G24&lt;=D24),"L1",IF(AND(F24&lt;C24,G24&gt;D24),"L2"))))</f>
        <v>L1</v>
      </c>
      <c r="N24" s="188"/>
      <c r="O24" s="188"/>
    </row>
    <row r="25" spans="1:15" s="5" customFormat="1" ht="18.75" customHeight="1" x14ac:dyDescent="0.95">
      <c r="A25" s="17"/>
      <c r="B25" s="341" t="s">
        <v>16</v>
      </c>
      <c r="C25" s="386">
        <v>44.72</v>
      </c>
      <c r="D25" s="386">
        <v>29.52</v>
      </c>
      <c r="E25" s="387">
        <v>50</v>
      </c>
      <c r="F25" s="286"/>
      <c r="G25" s="286"/>
      <c r="H25" s="293">
        <f t="shared" si="0"/>
        <v>34.850948509485093</v>
      </c>
      <c r="I25" s="294">
        <f t="shared" si="1"/>
        <v>-44.72</v>
      </c>
      <c r="J25" s="292">
        <f t="shared" si="2"/>
        <v>0</v>
      </c>
      <c r="K25" s="289" t="str">
        <f t="shared" si="3"/>
        <v>L1</v>
      </c>
      <c r="N25" s="188"/>
      <c r="O25" s="188"/>
    </row>
    <row r="26" spans="1:15" s="5" customFormat="1" ht="18.75" customHeight="1" x14ac:dyDescent="0.95">
      <c r="A26" s="17"/>
      <c r="B26" s="341" t="s">
        <v>17</v>
      </c>
      <c r="C26" s="386">
        <v>56.25</v>
      </c>
      <c r="D26" s="386">
        <v>49.61</v>
      </c>
      <c r="E26" s="387">
        <v>50</v>
      </c>
      <c r="F26" s="286"/>
      <c r="G26" s="286"/>
      <c r="H26" s="293">
        <f t="shared" si="0"/>
        <v>38.661560169320701</v>
      </c>
      <c r="I26" s="294">
        <f t="shared" si="1"/>
        <v>-56.25</v>
      </c>
      <c r="J26" s="292">
        <f t="shared" si="2"/>
        <v>0</v>
      </c>
      <c r="K26" s="289" t="str">
        <f t="shared" si="3"/>
        <v>L1</v>
      </c>
      <c r="N26" s="188"/>
      <c r="O26" s="188"/>
    </row>
    <row r="27" spans="1:15" s="5" customFormat="1" ht="18.75" customHeight="1" x14ac:dyDescent="0.95">
      <c r="A27" s="17"/>
      <c r="B27" s="341" t="s">
        <v>18</v>
      </c>
      <c r="C27" s="386">
        <v>38.380000000000003</v>
      </c>
      <c r="D27" s="386">
        <v>25.44</v>
      </c>
      <c r="E27" s="387">
        <v>50</v>
      </c>
      <c r="F27" s="286"/>
      <c r="G27" s="286"/>
      <c r="H27" s="293">
        <f t="shared" si="0"/>
        <v>34.913522012578618</v>
      </c>
      <c r="I27" s="294">
        <f t="shared" si="1"/>
        <v>-38.380000000000003</v>
      </c>
      <c r="J27" s="292">
        <f t="shared" si="2"/>
        <v>0</v>
      </c>
      <c r="K27" s="289" t="str">
        <f t="shared" si="3"/>
        <v>L1</v>
      </c>
      <c r="N27" s="188"/>
      <c r="O27" s="188"/>
    </row>
    <row r="28" spans="1:15" s="5" customFormat="1" ht="18.75" customHeight="1" x14ac:dyDescent="0.95">
      <c r="A28" s="17"/>
      <c r="B28" s="341" t="s">
        <v>19</v>
      </c>
      <c r="C28" s="386">
        <v>11.38</v>
      </c>
      <c r="D28" s="386">
        <v>22.72</v>
      </c>
      <c r="E28" s="387">
        <v>50</v>
      </c>
      <c r="F28" s="286"/>
      <c r="G28" s="286"/>
      <c r="H28" s="293">
        <f t="shared" si="0"/>
        <v>44.991197183098592</v>
      </c>
      <c r="I28" s="294">
        <f t="shared" si="1"/>
        <v>-11.38</v>
      </c>
      <c r="J28" s="292">
        <f t="shared" si="2"/>
        <v>0</v>
      </c>
      <c r="K28" s="289" t="str">
        <f t="shared" si="3"/>
        <v>L1</v>
      </c>
      <c r="N28" s="188"/>
      <c r="O28" s="188"/>
    </row>
    <row r="29" spans="1:15" s="5" customFormat="1" ht="18.75" customHeight="1" x14ac:dyDescent="0.95">
      <c r="A29" s="17"/>
      <c r="B29" s="341" t="s">
        <v>20</v>
      </c>
      <c r="C29" s="386">
        <v>15.9</v>
      </c>
      <c r="D29" s="386">
        <v>19.850000000000001</v>
      </c>
      <c r="E29" s="387"/>
      <c r="F29" s="286"/>
      <c r="G29" s="286"/>
      <c r="H29" s="293">
        <f t="shared" si="0"/>
        <v>41.989924433249371</v>
      </c>
      <c r="I29" s="294">
        <f>F29-$C29</f>
        <v>-15.9</v>
      </c>
      <c r="J29" s="292">
        <f t="shared" si="2"/>
        <v>0</v>
      </c>
      <c r="K29" s="289" t="str">
        <f>IF(AND(F29&gt;=C29,G29&lt;=D29),"H1",IF(AND(F29&gt;=C29,G29&gt;D29),"H2",IF(AND(F29&lt;C29,G29&lt;=D29),"L1",IF(AND(F29&lt;C29,G29&gt;D29),"L2"))))</f>
        <v>L1</v>
      </c>
      <c r="N29" s="188"/>
      <c r="O29" s="188"/>
    </row>
    <row r="30" spans="1:15" s="5" customFormat="1" ht="18.75" customHeight="1" thickBot="1" x14ac:dyDescent="1">
      <c r="A30" s="17"/>
      <c r="B30" s="342" t="s">
        <v>65</v>
      </c>
      <c r="C30" s="388"/>
      <c r="D30" s="388"/>
      <c r="E30" s="389"/>
      <c r="F30" s="344"/>
      <c r="G30" s="344"/>
      <c r="H30" s="345"/>
      <c r="I30" s="346"/>
      <c r="J30" s="343"/>
      <c r="K30" s="347"/>
      <c r="N30" s="190"/>
      <c r="O30" s="190"/>
    </row>
    <row r="31" spans="1:15" s="108" customFormat="1" ht="21" customHeight="1" thickBot="1" x14ac:dyDescent="1">
      <c r="A31" s="107"/>
      <c r="B31" s="351" t="s">
        <v>3</v>
      </c>
      <c r="C31" s="390">
        <v>36.51</v>
      </c>
      <c r="D31" s="390">
        <v>10.29</v>
      </c>
      <c r="E31" s="391">
        <v>50</v>
      </c>
      <c r="F31" s="249"/>
      <c r="G31" s="249"/>
      <c r="H31" s="352">
        <f t="shared" si="0"/>
        <v>14.518950437317784</v>
      </c>
      <c r="I31" s="353">
        <f t="shared" si="1"/>
        <v>-36.51</v>
      </c>
      <c r="J31" s="354">
        <f t="shared" si="2"/>
        <v>0</v>
      </c>
      <c r="K31" s="355" t="str">
        <f t="shared" si="3"/>
        <v>L1</v>
      </c>
      <c r="N31" s="190"/>
      <c r="O31" s="190"/>
    </row>
    <row r="32" spans="1:15" s="5" customFormat="1" ht="21" customHeight="1" x14ac:dyDescent="0.95">
      <c r="A32" s="17"/>
      <c r="B32" s="356" t="s">
        <v>21</v>
      </c>
      <c r="C32" s="392">
        <v>45.32</v>
      </c>
      <c r="D32" s="392">
        <v>19.010000000000002</v>
      </c>
      <c r="E32" s="393">
        <v>50</v>
      </c>
      <c r="F32" s="290"/>
      <c r="G32" s="290"/>
      <c r="H32" s="358">
        <f t="shared" si="0"/>
        <v>26.159915833771702</v>
      </c>
      <c r="I32" s="359">
        <f t="shared" si="1"/>
        <v>-45.32</v>
      </c>
      <c r="J32" s="357">
        <f t="shared" si="2"/>
        <v>0</v>
      </c>
      <c r="K32" s="320" t="str">
        <f t="shared" si="3"/>
        <v>L1</v>
      </c>
      <c r="N32" s="189"/>
      <c r="O32" s="189"/>
    </row>
    <row r="33" spans="1:15" s="5" customFormat="1" ht="21" customHeight="1" x14ac:dyDescent="0.95">
      <c r="A33" s="17"/>
      <c r="B33" s="360" t="s">
        <v>22</v>
      </c>
      <c r="C33" s="394">
        <v>36.69</v>
      </c>
      <c r="D33" s="394">
        <v>23.11</v>
      </c>
      <c r="E33" s="395">
        <v>50</v>
      </c>
      <c r="F33" s="286"/>
      <c r="G33" s="286"/>
      <c r="H33" s="302">
        <f t="shared" si="0"/>
        <v>34.123755949805279</v>
      </c>
      <c r="I33" s="303">
        <f t="shared" si="1"/>
        <v>-36.69</v>
      </c>
      <c r="J33" s="301">
        <f t="shared" si="2"/>
        <v>0</v>
      </c>
      <c r="K33" s="289" t="str">
        <f t="shared" si="3"/>
        <v>L1</v>
      </c>
      <c r="N33" s="189"/>
      <c r="O33" s="189"/>
    </row>
    <row r="34" spans="1:15" s="5" customFormat="1" ht="21" customHeight="1" x14ac:dyDescent="0.95">
      <c r="A34" s="17"/>
      <c r="B34" s="360" t="s">
        <v>36</v>
      </c>
      <c r="C34" s="394">
        <v>39.94</v>
      </c>
      <c r="D34" s="394">
        <v>24.37</v>
      </c>
      <c r="E34" s="395">
        <v>50</v>
      </c>
      <c r="F34" s="286"/>
      <c r="G34" s="286"/>
      <c r="H34" s="302">
        <f t="shared" si="0"/>
        <v>33.610997127615924</v>
      </c>
      <c r="I34" s="303">
        <f t="shared" si="1"/>
        <v>-39.94</v>
      </c>
      <c r="J34" s="301">
        <f t="shared" si="2"/>
        <v>0</v>
      </c>
      <c r="K34" s="289" t="str">
        <f t="shared" si="3"/>
        <v>L1</v>
      </c>
      <c r="N34" s="189"/>
      <c r="O34" s="189"/>
    </row>
    <row r="35" spans="1:15" s="5" customFormat="1" ht="21" customHeight="1" x14ac:dyDescent="0.95">
      <c r="A35" s="17"/>
      <c r="B35" s="360" t="s">
        <v>23</v>
      </c>
      <c r="C35" s="394">
        <v>43.37</v>
      </c>
      <c r="D35" s="394">
        <v>35.5</v>
      </c>
      <c r="E35" s="395">
        <v>50</v>
      </c>
      <c r="F35" s="286"/>
      <c r="G35" s="286"/>
      <c r="H35" s="302">
        <f t="shared" si="0"/>
        <v>37.783098591549297</v>
      </c>
      <c r="I35" s="303">
        <f t="shared" si="1"/>
        <v>-43.37</v>
      </c>
      <c r="J35" s="301">
        <f t="shared" si="2"/>
        <v>0</v>
      </c>
      <c r="K35" s="289" t="str">
        <f t="shared" si="3"/>
        <v>L1</v>
      </c>
      <c r="N35" s="189"/>
      <c r="O35" s="189"/>
    </row>
    <row r="36" spans="1:15" s="5" customFormat="1" ht="21" customHeight="1" x14ac:dyDescent="0.95">
      <c r="A36" s="17"/>
      <c r="B36" s="360" t="s">
        <v>24</v>
      </c>
      <c r="C36" s="394">
        <v>41.92</v>
      </c>
      <c r="D36" s="394">
        <v>22.68</v>
      </c>
      <c r="E36" s="395">
        <v>50</v>
      </c>
      <c r="F36" s="286"/>
      <c r="G36" s="286"/>
      <c r="H36" s="302">
        <f t="shared" si="0"/>
        <v>31.516754850088184</v>
      </c>
      <c r="I36" s="303">
        <f t="shared" si="1"/>
        <v>-41.92</v>
      </c>
      <c r="J36" s="301">
        <f t="shared" si="2"/>
        <v>0</v>
      </c>
      <c r="K36" s="289" t="str">
        <f t="shared" si="3"/>
        <v>L1</v>
      </c>
      <c r="N36" s="189"/>
      <c r="O36" s="189"/>
    </row>
    <row r="37" spans="1:15" s="5" customFormat="1" ht="21" customHeight="1" x14ac:dyDescent="0.95">
      <c r="A37" s="17"/>
      <c r="B37" s="360" t="s">
        <v>25</v>
      </c>
      <c r="C37" s="394">
        <v>31.96</v>
      </c>
      <c r="D37" s="394">
        <v>31.33</v>
      </c>
      <c r="E37" s="395">
        <v>50</v>
      </c>
      <c r="F37" s="286"/>
      <c r="G37" s="286"/>
      <c r="H37" s="302">
        <f t="shared" si="0"/>
        <v>39.798914778167891</v>
      </c>
      <c r="I37" s="303">
        <f t="shared" si="1"/>
        <v>-31.96</v>
      </c>
      <c r="J37" s="301">
        <f t="shared" si="2"/>
        <v>0</v>
      </c>
      <c r="K37" s="289" t="str">
        <f t="shared" si="3"/>
        <v>L1</v>
      </c>
      <c r="N37" s="189"/>
      <c r="O37" s="189"/>
    </row>
    <row r="38" spans="1:15" s="5" customFormat="1" ht="21" customHeight="1" x14ac:dyDescent="0.95">
      <c r="A38" s="17"/>
      <c r="B38" s="360" t="s">
        <v>26</v>
      </c>
      <c r="C38" s="394">
        <v>30.42</v>
      </c>
      <c r="D38" s="394">
        <v>16.53</v>
      </c>
      <c r="E38" s="395">
        <v>50</v>
      </c>
      <c r="F38" s="286"/>
      <c r="G38" s="286"/>
      <c r="H38" s="302">
        <f t="shared" si="0"/>
        <v>31.597096188747731</v>
      </c>
      <c r="I38" s="303">
        <f t="shared" si="1"/>
        <v>-30.42</v>
      </c>
      <c r="J38" s="301">
        <f t="shared" si="2"/>
        <v>0</v>
      </c>
      <c r="K38" s="289" t="str">
        <f t="shared" si="3"/>
        <v>L1</v>
      </c>
      <c r="N38" s="189"/>
      <c r="O38" s="189"/>
    </row>
    <row r="39" spans="1:15" s="5" customFormat="1" ht="21" customHeight="1" x14ac:dyDescent="0.95">
      <c r="A39" s="17"/>
      <c r="B39" s="360" t="s">
        <v>27</v>
      </c>
      <c r="C39" s="394">
        <v>33.75</v>
      </c>
      <c r="D39" s="394">
        <v>27.32</v>
      </c>
      <c r="E39" s="395">
        <v>50</v>
      </c>
      <c r="F39" s="286"/>
      <c r="G39" s="286"/>
      <c r="H39" s="302">
        <f t="shared" si="0"/>
        <v>37.64641288433382</v>
      </c>
      <c r="I39" s="303">
        <f t="shared" si="1"/>
        <v>-33.75</v>
      </c>
      <c r="J39" s="301">
        <f t="shared" si="2"/>
        <v>0</v>
      </c>
      <c r="K39" s="289" t="str">
        <f t="shared" si="3"/>
        <v>L1</v>
      </c>
      <c r="N39" s="189"/>
      <c r="O39" s="189"/>
    </row>
    <row r="40" spans="1:15" s="5" customFormat="1" ht="21" customHeight="1" x14ac:dyDescent="0.95">
      <c r="A40" s="17"/>
      <c r="B40" s="360" t="s">
        <v>28</v>
      </c>
      <c r="C40" s="394">
        <v>32.58</v>
      </c>
      <c r="D40" s="394">
        <v>18.97</v>
      </c>
      <c r="E40" s="395">
        <v>50</v>
      </c>
      <c r="F40" s="286"/>
      <c r="G40" s="286"/>
      <c r="H40" s="302">
        <f t="shared" si="0"/>
        <v>32.825513969425408</v>
      </c>
      <c r="I40" s="303">
        <f t="shared" si="1"/>
        <v>-32.58</v>
      </c>
      <c r="J40" s="301">
        <f t="shared" si="2"/>
        <v>0</v>
      </c>
      <c r="K40" s="289" t="str">
        <f t="shared" si="3"/>
        <v>L1</v>
      </c>
      <c r="N40" s="189"/>
      <c r="O40" s="189"/>
    </row>
    <row r="41" spans="1:15" s="5" customFormat="1" ht="21" customHeight="1" x14ac:dyDescent="0.95">
      <c r="A41" s="17"/>
      <c r="B41" s="360" t="s">
        <v>29</v>
      </c>
      <c r="C41" s="394">
        <v>26.89</v>
      </c>
      <c r="D41" s="394">
        <v>31.36</v>
      </c>
      <c r="E41" s="395">
        <v>50</v>
      </c>
      <c r="F41" s="286"/>
      <c r="G41" s="286"/>
      <c r="H41" s="302">
        <f t="shared" si="0"/>
        <v>41.42538265306122</v>
      </c>
      <c r="I41" s="303">
        <f t="shared" si="1"/>
        <v>-26.89</v>
      </c>
      <c r="J41" s="301">
        <f t="shared" si="2"/>
        <v>0</v>
      </c>
      <c r="K41" s="289" t="str">
        <f t="shared" si="3"/>
        <v>L1</v>
      </c>
      <c r="N41" s="189"/>
      <c r="O41" s="189"/>
    </row>
    <row r="42" spans="1:15" s="5" customFormat="1" ht="21" customHeight="1" x14ac:dyDescent="0.95">
      <c r="A42" s="17"/>
      <c r="B42" s="360" t="s">
        <v>30</v>
      </c>
      <c r="C42" s="394">
        <v>29.51</v>
      </c>
      <c r="D42" s="394">
        <v>31.88</v>
      </c>
      <c r="E42" s="395">
        <v>50</v>
      </c>
      <c r="F42" s="286"/>
      <c r="G42" s="286"/>
      <c r="H42" s="302">
        <f t="shared" si="0"/>
        <v>40.74341279799247</v>
      </c>
      <c r="I42" s="303">
        <f t="shared" si="1"/>
        <v>-29.51</v>
      </c>
      <c r="J42" s="301">
        <f t="shared" si="2"/>
        <v>0</v>
      </c>
      <c r="K42" s="289" t="str">
        <f t="shared" si="3"/>
        <v>L1</v>
      </c>
      <c r="N42" s="189"/>
      <c r="O42" s="189"/>
    </row>
    <row r="43" spans="1:15" s="5" customFormat="1" ht="21" customHeight="1" x14ac:dyDescent="0.95">
      <c r="A43" s="17"/>
      <c r="B43" s="360" t="s">
        <v>66</v>
      </c>
      <c r="C43" s="394">
        <v>36.39</v>
      </c>
      <c r="D43" s="394">
        <v>35.299999999999997</v>
      </c>
      <c r="E43" s="395">
        <v>50</v>
      </c>
      <c r="F43" s="286"/>
      <c r="G43" s="286"/>
      <c r="H43" s="302">
        <f t="shared" si="0"/>
        <v>39.691218130311611</v>
      </c>
      <c r="I43" s="303">
        <f>F43-$C43</f>
        <v>-36.39</v>
      </c>
      <c r="J43" s="301">
        <f t="shared" si="2"/>
        <v>0</v>
      </c>
      <c r="K43" s="289" t="str">
        <f>IF(AND(F43&gt;=C43,G43&lt;=D43),"H1",IF(AND(F43&gt;=C43,G43&gt;D43),"H2",IF(AND(F43&lt;C43,G43&lt;=D43),"L1",IF(AND(F43&lt;C43,G43&gt;D43),"L2"))))</f>
        <v>L1</v>
      </c>
      <c r="N43" s="189"/>
      <c r="O43" s="189"/>
    </row>
    <row r="44" spans="1:15" s="5" customFormat="1" ht="21" customHeight="1" thickBot="1" x14ac:dyDescent="1">
      <c r="A44" s="17"/>
      <c r="B44" s="361" t="s">
        <v>65</v>
      </c>
      <c r="C44" s="396"/>
      <c r="D44" s="396"/>
      <c r="E44" s="397"/>
      <c r="F44" s="306"/>
      <c r="G44" s="306"/>
      <c r="H44" s="307"/>
      <c r="I44" s="308"/>
      <c r="J44" s="305"/>
      <c r="K44" s="309"/>
      <c r="N44" s="190"/>
      <c r="O44" s="190"/>
    </row>
    <row r="45" spans="1:15" s="19" customFormat="1" ht="23.65" thickBot="1" x14ac:dyDescent="1">
      <c r="A45" s="18"/>
      <c r="B45" s="147"/>
      <c r="C45" s="398"/>
      <c r="D45" s="398"/>
      <c r="E45" s="398"/>
      <c r="F45" s="399"/>
      <c r="G45" s="399"/>
      <c r="H45" s="400" t="s">
        <v>57</v>
      </c>
      <c r="I45" s="401">
        <f>COUNTIF(I5:I44,"&gt;5")</f>
        <v>0</v>
      </c>
      <c r="J45" s="150" t="s">
        <v>53</v>
      </c>
      <c r="K45" s="136">
        <f>COUNTIF(K5:K44,"H1")</f>
        <v>0</v>
      </c>
    </row>
    <row r="46" spans="1:15" ht="23.65" thickBot="1" x14ac:dyDescent="1">
      <c r="B46" s="151"/>
      <c r="C46" s="152"/>
      <c r="D46" s="152"/>
      <c r="E46" s="153"/>
      <c r="H46" s="402" t="s">
        <v>58</v>
      </c>
      <c r="I46" s="403">
        <f>COUNTIFS(I5:I44,"&gt;=0", I5:I44,"&lt;=5")</f>
        <v>0</v>
      </c>
      <c r="J46" s="156" t="s">
        <v>54</v>
      </c>
      <c r="K46" s="118">
        <f>COUNTIF(K5:K44,"H2")</f>
        <v>0</v>
      </c>
    </row>
    <row r="47" spans="1:15" ht="23.65" thickBot="1" x14ac:dyDescent="1">
      <c r="B47" s="151"/>
      <c r="C47" s="152"/>
      <c r="D47" s="152"/>
      <c r="E47" s="153"/>
      <c r="H47" s="404" t="s">
        <v>59</v>
      </c>
      <c r="I47" s="405">
        <f>COUNTIFS(I5:I44,"&lt;0", I5:I44,"&gt;=-5")</f>
        <v>0</v>
      </c>
      <c r="J47" s="159" t="s">
        <v>55</v>
      </c>
      <c r="K47" s="119">
        <f>COUNTIF(K5:K44,"L1")</f>
        <v>37</v>
      </c>
    </row>
    <row r="48" spans="1:15" ht="23.65" thickBot="1" x14ac:dyDescent="1">
      <c r="B48" s="151"/>
      <c r="C48" s="152"/>
      <c r="D48" s="152"/>
      <c r="E48" s="153"/>
      <c r="H48" s="406" t="s">
        <v>60</v>
      </c>
      <c r="I48" s="407">
        <f>COUNTIF(I5:I44,"&lt;-5")</f>
        <v>37</v>
      </c>
      <c r="J48" s="162" t="s">
        <v>56</v>
      </c>
      <c r="K48" s="120">
        <f>COUNTIF(K5:K44,"L2")</f>
        <v>0</v>
      </c>
    </row>
  </sheetData>
  <sheetProtection algorithmName="SHA-512" hashValue="bnwUuI1/OacaccJ6w1+dqZ9puX1rqKPsWPVhJCENgvBP6GGkorUfGf9UsTjADdP+8OG6EHz58ScXE2blJ9KBKA==" saltValue="btKMxQ725HVBmcUAVoJ/tA==" spinCount="100000" sheet="1" objects="1" scenarios="1"/>
  <mergeCells count="2">
    <mergeCell ref="D2:J2"/>
    <mergeCell ref="K2:K4"/>
  </mergeCells>
  <conditionalFormatting sqref="I4:I44">
    <cfRule type="cellIs" dxfId="480" priority="23" operator="greaterThanOrEqual">
      <formula>4</formula>
    </cfRule>
    <cfRule type="cellIs" dxfId="479" priority="4" operator="greaterThan">
      <formula>5</formula>
    </cfRule>
    <cfRule type="cellIs" dxfId="478" priority="3" operator="between">
      <formula>0</formula>
      <formula>5</formula>
    </cfRule>
    <cfRule type="cellIs" dxfId="477" priority="2" operator="between">
      <formula>-5</formula>
      <formula>0</formula>
    </cfRule>
    <cfRule type="cellIs" dxfId="476" priority="1" operator="lessThan">
      <formula>-5</formula>
    </cfRule>
  </conditionalFormatting>
  <conditionalFormatting sqref="I4:I44">
    <cfRule type="cellIs" dxfId="475" priority="22" operator="between">
      <formula>0</formula>
      <formula>4</formula>
    </cfRule>
  </conditionalFormatting>
  <conditionalFormatting sqref="I5:I44">
    <cfRule type="cellIs" dxfId="474" priority="20" operator="lessThanOrEqual">
      <formula>-4</formula>
    </cfRule>
    <cfRule type="cellIs" dxfId="473" priority="21" operator="between">
      <formula>0</formula>
      <formula>-4</formula>
    </cfRule>
    <cfRule type="cellIs" dxfId="472" priority="8" operator="greaterThan">
      <formula>5</formula>
    </cfRule>
    <cfRule type="cellIs" dxfId="471" priority="7" operator="between">
      <formula>0</formula>
      <formula>5</formula>
    </cfRule>
    <cfRule type="cellIs" dxfId="470" priority="6" operator="between">
      <formula>-5</formula>
      <formula>0</formula>
    </cfRule>
    <cfRule type="cellIs" dxfId="469" priority="5" operator="lessThan">
      <formula>-5</formula>
    </cfRule>
  </conditionalFormatting>
  <conditionalFormatting sqref="I4:I44">
    <cfRule type="cellIs" dxfId="468" priority="18" operator="lessThanOrEqual">
      <formula>-4</formula>
    </cfRule>
    <cfRule type="cellIs" dxfId="467" priority="19" operator="between">
      <formula>0</formula>
      <formula>-4</formula>
    </cfRule>
  </conditionalFormatting>
  <conditionalFormatting sqref="K5:K44">
    <cfRule type="containsText" dxfId="466" priority="14" stopIfTrue="1" operator="containsText" text="L2">
      <formula>NOT(ISERROR(SEARCH("L2",K5)))</formula>
    </cfRule>
    <cfRule type="containsText" dxfId="465" priority="15" stopIfTrue="1" operator="containsText" text="L1">
      <formula>NOT(ISERROR(SEARCH("L1",K5)))</formula>
    </cfRule>
    <cfRule type="containsText" dxfId="464" priority="16" stopIfTrue="1" operator="containsText" text="H2">
      <formula>NOT(ISERROR(SEARCH("H2",K5)))</formula>
    </cfRule>
    <cfRule type="containsText" dxfId="463" priority="17" stopIfTrue="1" operator="containsText" text="H1">
      <formula>NOT(ISERROR(SEARCH("H1",K5)))</formula>
    </cfRule>
  </conditionalFormatting>
  <conditionalFormatting sqref="I4">
    <cfRule type="cellIs" dxfId="462" priority="13" stopIfTrue="1" operator="lessThan">
      <formula>-5.35</formula>
    </cfRule>
  </conditionalFormatting>
  <conditionalFormatting sqref="I4:I44">
    <cfRule type="cellIs" dxfId="461" priority="9" stopIfTrue="1" operator="between">
      <formula>-5</formula>
      <formula>0</formula>
    </cfRule>
    <cfRule type="cellIs" dxfId="460" priority="10" stopIfTrue="1" operator="between">
      <formula>0</formula>
      <formula>5</formula>
    </cfRule>
    <cfRule type="cellIs" dxfId="459" priority="11" stopIfTrue="1" operator="greaterThan">
      <formula>"&gt;5"</formula>
    </cfRule>
    <cfRule type="cellIs" dxfId="458" priority="12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8"/>
  <sheetViews>
    <sheetView zoomScale="92" zoomScaleNormal="92" workbookViewId="0">
      <selection activeCell="F20" sqref="F20"/>
    </sheetView>
  </sheetViews>
  <sheetFormatPr defaultColWidth="8.796875" defaultRowHeight="23.25" x14ac:dyDescent="0.95"/>
  <cols>
    <col min="1" max="1" width="3" style="6" customWidth="1"/>
    <col min="2" max="2" width="24" style="1" customWidth="1"/>
    <col min="3" max="3" width="7.06640625" style="135" hidden="1" customWidth="1"/>
    <col min="4" max="4" width="6.73046875" style="135" hidden="1" customWidth="1"/>
    <col min="5" max="5" width="8" style="112" hidden="1" customWidth="1"/>
    <col min="6" max="6" width="6.265625" style="117" bestFit="1" customWidth="1"/>
    <col min="7" max="7" width="7.19921875" style="117" bestFit="1" customWidth="1"/>
    <col min="8" max="8" width="9.796875" style="2" bestFit="1" customWidth="1"/>
    <col min="9" max="9" width="6.265625" style="2" bestFit="1" customWidth="1"/>
    <col min="10" max="10" width="12.53125" style="2" bestFit="1" customWidth="1"/>
    <col min="11" max="11" width="7.53125" style="1" bestFit="1" customWidth="1"/>
    <col min="12" max="12" width="6.796875" style="1" customWidth="1"/>
    <col min="13" max="16384" width="8.796875" style="1"/>
  </cols>
  <sheetData>
    <row r="1" spans="1:15" ht="13.5" customHeight="1" thickBot="1" x14ac:dyDescent="1"/>
    <row r="2" spans="1:15" s="3" customFormat="1" ht="21.75" customHeight="1" thickBot="1" x14ac:dyDescent="1.1000000000000001">
      <c r="A2" s="7"/>
      <c r="B2" s="141" t="s">
        <v>75</v>
      </c>
      <c r="C2" s="142" t="s">
        <v>38</v>
      </c>
      <c r="D2" s="562" t="str">
        <f>Data_School_59!D2</f>
        <v>โรงเรียน</v>
      </c>
      <c r="E2" s="562"/>
      <c r="F2" s="562"/>
      <c r="G2" s="562"/>
      <c r="H2" s="562"/>
      <c r="I2" s="562"/>
      <c r="J2" s="563"/>
      <c r="K2" s="559" t="s">
        <v>52</v>
      </c>
    </row>
    <row r="3" spans="1:15" s="4" customFormat="1" ht="18" customHeight="1" thickBot="1" x14ac:dyDescent="1">
      <c r="A3" s="16"/>
      <c r="B3" s="143" t="s">
        <v>48</v>
      </c>
      <c r="C3" s="144" t="s">
        <v>70</v>
      </c>
      <c r="D3" s="145" t="s">
        <v>71</v>
      </c>
      <c r="E3" s="145" t="s">
        <v>72</v>
      </c>
      <c r="F3" s="145" t="s">
        <v>50</v>
      </c>
      <c r="G3" s="145" t="s">
        <v>51</v>
      </c>
      <c r="H3" s="145" t="s">
        <v>73</v>
      </c>
      <c r="I3" s="145" t="s">
        <v>0</v>
      </c>
      <c r="J3" s="146" t="s">
        <v>49</v>
      </c>
      <c r="K3" s="560"/>
    </row>
    <row r="4" spans="1:15" s="108" customFormat="1" ht="18.75" customHeight="1" thickBot="1" x14ac:dyDescent="1">
      <c r="A4" s="107"/>
      <c r="B4" s="138" t="s">
        <v>39</v>
      </c>
      <c r="C4" s="191">
        <f>AVERAGE(C5,C11,C17,C31)</f>
        <v>35.479999999999997</v>
      </c>
      <c r="D4" s="192"/>
      <c r="E4" s="192">
        <v>50</v>
      </c>
      <c r="F4" s="192" t="e">
        <f>AVERAGE(F5,F11,F17,F31)</f>
        <v>#DIV/0!</v>
      </c>
      <c r="G4" s="192"/>
      <c r="H4" s="192">
        <v>0</v>
      </c>
      <c r="I4" s="139" t="e">
        <f t="shared" ref="I4:I34" si="0">F4-$C4</f>
        <v>#DIV/0!</v>
      </c>
      <c r="J4" s="137"/>
      <c r="K4" s="561"/>
    </row>
    <row r="5" spans="1:15" s="108" customFormat="1" ht="18.75" customHeight="1" thickBot="1" x14ac:dyDescent="1">
      <c r="A5" s="107"/>
      <c r="B5" s="440" t="s">
        <v>1</v>
      </c>
      <c r="C5" s="431">
        <v>49.92</v>
      </c>
      <c r="D5" s="431">
        <v>13.4</v>
      </c>
      <c r="E5" s="432">
        <v>50</v>
      </c>
      <c r="F5" s="433"/>
      <c r="G5" s="433"/>
      <c r="H5" s="432">
        <f t="shared" ref="H5:H34" si="1">((F5-C5)/D5)*10+50</f>
        <v>12.746268656716417</v>
      </c>
      <c r="I5" s="434">
        <f t="shared" si="0"/>
        <v>-49.92</v>
      </c>
      <c r="J5" s="435">
        <f>J$4</f>
        <v>0</v>
      </c>
      <c r="K5" s="436" t="str">
        <f>IF(AND(F5&gt;=C5,G5&lt;=D5),"H1",IF(AND(F5&gt;=C5,G5&gt;D5),"H2",IF(AND(F5&lt;C5,G5&lt;=D5),"L1",IF(AND(F5&lt;C5,G5&gt;D5),"L2"))))</f>
        <v>L1</v>
      </c>
      <c r="N5" s="194"/>
      <c r="O5" s="194"/>
    </row>
    <row r="6" spans="1:15" s="5" customFormat="1" ht="18.75" customHeight="1" x14ac:dyDescent="0.95">
      <c r="A6" s="17"/>
      <c r="B6" s="441" t="s">
        <v>4</v>
      </c>
      <c r="C6" s="425">
        <v>54.83</v>
      </c>
      <c r="D6" s="425">
        <v>19.510000000000002</v>
      </c>
      <c r="E6" s="426">
        <v>50</v>
      </c>
      <c r="F6" s="262"/>
      <c r="G6" s="262"/>
      <c r="H6" s="427">
        <f t="shared" si="1"/>
        <v>21.896463352127114</v>
      </c>
      <c r="I6" s="428">
        <f t="shared" si="0"/>
        <v>-54.83</v>
      </c>
      <c r="J6" s="429">
        <f t="shared" ref="J6:J43" si="2">J$4</f>
        <v>0</v>
      </c>
      <c r="K6" s="430" t="str">
        <f t="shared" ref="K6:K34" si="3">IF(AND(F6&gt;=C6,G6&lt;=D6),"H1",IF(AND(F6&gt;=C6,G6&gt;D6),"H2",IF(AND(F6&lt;C6,G6&lt;=D6),"L1",IF(AND(F6&lt;C6,G6&gt;D6),"L2"))))</f>
        <v>L1</v>
      </c>
      <c r="N6" s="195"/>
      <c r="O6" s="195"/>
    </row>
    <row r="7" spans="1:15" s="5" customFormat="1" ht="18.75" customHeight="1" x14ac:dyDescent="0.95">
      <c r="A7" s="17"/>
      <c r="B7" s="442" t="s">
        <v>5</v>
      </c>
      <c r="C7" s="408">
        <v>51.13</v>
      </c>
      <c r="D7" s="408">
        <v>19.55</v>
      </c>
      <c r="E7" s="371">
        <v>50</v>
      </c>
      <c r="F7" s="268"/>
      <c r="G7" s="268"/>
      <c r="H7" s="269">
        <f t="shared" si="1"/>
        <v>23.846547314578004</v>
      </c>
      <c r="I7" s="270">
        <f t="shared" si="0"/>
        <v>-51.13</v>
      </c>
      <c r="J7" s="267">
        <f t="shared" si="2"/>
        <v>0</v>
      </c>
      <c r="K7" s="271" t="str">
        <f t="shared" si="3"/>
        <v>L1</v>
      </c>
      <c r="N7" s="195"/>
      <c r="O7" s="195"/>
    </row>
    <row r="8" spans="1:15" s="5" customFormat="1" ht="18.75" customHeight="1" x14ac:dyDescent="0.95">
      <c r="A8" s="17"/>
      <c r="B8" s="442" t="s">
        <v>8</v>
      </c>
      <c r="C8" s="408">
        <v>49.4</v>
      </c>
      <c r="D8" s="408">
        <v>20.58</v>
      </c>
      <c r="E8" s="371">
        <v>50</v>
      </c>
      <c r="F8" s="268"/>
      <c r="G8" s="268"/>
      <c r="H8" s="269">
        <f t="shared" si="1"/>
        <v>25.996112730806608</v>
      </c>
      <c r="I8" s="270">
        <f t="shared" si="0"/>
        <v>-49.4</v>
      </c>
      <c r="J8" s="267">
        <f t="shared" si="2"/>
        <v>0</v>
      </c>
      <c r="K8" s="271" t="str">
        <f t="shared" si="3"/>
        <v>L1</v>
      </c>
      <c r="N8" s="195"/>
      <c r="O8" s="195"/>
    </row>
    <row r="9" spans="1:15" s="5" customFormat="1" ht="18.75" customHeight="1" x14ac:dyDescent="0.95">
      <c r="A9" s="17"/>
      <c r="B9" s="442" t="s">
        <v>6</v>
      </c>
      <c r="C9" s="408">
        <v>45.69</v>
      </c>
      <c r="D9" s="408">
        <v>13.9</v>
      </c>
      <c r="E9" s="371">
        <v>50</v>
      </c>
      <c r="F9" s="268"/>
      <c r="G9" s="268"/>
      <c r="H9" s="269">
        <f t="shared" si="1"/>
        <v>17.129496402877699</v>
      </c>
      <c r="I9" s="270">
        <f t="shared" si="0"/>
        <v>-45.69</v>
      </c>
      <c r="J9" s="267">
        <f t="shared" si="2"/>
        <v>0</v>
      </c>
      <c r="K9" s="271" t="str">
        <f t="shared" si="3"/>
        <v>L1</v>
      </c>
      <c r="N9" s="195"/>
      <c r="O9" s="195"/>
    </row>
    <row r="10" spans="1:15" s="5" customFormat="1" ht="18.75" customHeight="1" thickBot="1" x14ac:dyDescent="1">
      <c r="A10" s="17"/>
      <c r="B10" s="443" t="s">
        <v>7</v>
      </c>
      <c r="C10" s="409">
        <v>49.78</v>
      </c>
      <c r="D10" s="409">
        <v>22.62</v>
      </c>
      <c r="E10" s="371">
        <v>50</v>
      </c>
      <c r="F10" s="274"/>
      <c r="G10" s="274"/>
      <c r="H10" s="269">
        <f t="shared" si="1"/>
        <v>27.99292661361627</v>
      </c>
      <c r="I10" s="270">
        <f t="shared" si="0"/>
        <v>-49.78</v>
      </c>
      <c r="J10" s="267">
        <f t="shared" si="2"/>
        <v>0</v>
      </c>
      <c r="K10" s="271" t="str">
        <f t="shared" si="3"/>
        <v>L1</v>
      </c>
      <c r="N10" s="195"/>
      <c r="O10" s="195"/>
    </row>
    <row r="11" spans="1:15" s="113" customFormat="1" ht="18.75" customHeight="1" thickBot="1" x14ac:dyDescent="1">
      <c r="A11" s="107"/>
      <c r="B11" s="446" t="s">
        <v>37</v>
      </c>
      <c r="C11" s="447">
        <v>30.69</v>
      </c>
      <c r="D11" s="447">
        <v>11</v>
      </c>
      <c r="E11" s="375">
        <v>50</v>
      </c>
      <c r="F11" s="249"/>
      <c r="G11" s="249"/>
      <c r="H11" s="250">
        <f t="shared" si="1"/>
        <v>22.1</v>
      </c>
      <c r="I11" s="251">
        <f t="shared" si="0"/>
        <v>-30.69</v>
      </c>
      <c r="J11" s="252">
        <f t="shared" si="2"/>
        <v>0</v>
      </c>
      <c r="K11" s="253" t="str">
        <f t="shared" si="3"/>
        <v>L1</v>
      </c>
      <c r="N11" s="195"/>
      <c r="O11" s="195"/>
    </row>
    <row r="12" spans="1:15" ht="18.75" customHeight="1" x14ac:dyDescent="0.95">
      <c r="A12" s="17"/>
      <c r="B12" s="278" t="s">
        <v>31</v>
      </c>
      <c r="C12" s="437">
        <v>30.95</v>
      </c>
      <c r="D12" s="437">
        <v>14.13</v>
      </c>
      <c r="E12" s="438">
        <v>50</v>
      </c>
      <c r="F12" s="280"/>
      <c r="G12" s="280"/>
      <c r="H12" s="281">
        <f t="shared" si="1"/>
        <v>28.096249115357395</v>
      </c>
      <c r="I12" s="282">
        <f t="shared" si="0"/>
        <v>-30.95</v>
      </c>
      <c r="J12" s="279">
        <f t="shared" si="2"/>
        <v>0</v>
      </c>
      <c r="K12" s="283" t="str">
        <f t="shared" si="3"/>
        <v>L1</v>
      </c>
      <c r="N12" s="196"/>
      <c r="O12" s="195"/>
    </row>
    <row r="13" spans="1:15" ht="18.75" customHeight="1" x14ac:dyDescent="0.95">
      <c r="A13" s="17"/>
      <c r="B13" s="284" t="s">
        <v>32</v>
      </c>
      <c r="C13" s="410">
        <v>31.82</v>
      </c>
      <c r="D13" s="410">
        <v>15.17</v>
      </c>
      <c r="E13" s="379">
        <v>50</v>
      </c>
      <c r="F13" s="286"/>
      <c r="G13" s="286"/>
      <c r="H13" s="287">
        <f t="shared" si="1"/>
        <v>29.024390243902438</v>
      </c>
      <c r="I13" s="288">
        <f t="shared" si="0"/>
        <v>-31.82</v>
      </c>
      <c r="J13" s="285">
        <f t="shared" si="2"/>
        <v>0</v>
      </c>
      <c r="K13" s="289" t="str">
        <f t="shared" si="3"/>
        <v>L1</v>
      </c>
      <c r="N13" s="195"/>
      <c r="O13" s="195"/>
    </row>
    <row r="14" spans="1:15" ht="18.75" customHeight="1" x14ac:dyDescent="0.95">
      <c r="A14" s="17"/>
      <c r="B14" s="284" t="s">
        <v>33</v>
      </c>
      <c r="C14" s="410">
        <v>30.13</v>
      </c>
      <c r="D14" s="410">
        <v>16.18</v>
      </c>
      <c r="E14" s="379">
        <v>50</v>
      </c>
      <c r="F14" s="286"/>
      <c r="G14" s="286"/>
      <c r="H14" s="287">
        <f t="shared" si="1"/>
        <v>31.378244746600743</v>
      </c>
      <c r="I14" s="288">
        <f t="shared" si="0"/>
        <v>-30.13</v>
      </c>
      <c r="J14" s="285">
        <f t="shared" si="2"/>
        <v>0</v>
      </c>
      <c r="K14" s="289" t="str">
        <f t="shared" si="3"/>
        <v>L1</v>
      </c>
      <c r="N14" s="195"/>
      <c r="O14" s="195"/>
    </row>
    <row r="15" spans="1:15" ht="18.75" customHeight="1" x14ac:dyDescent="0.95">
      <c r="A15" s="17"/>
      <c r="B15" s="284" t="s">
        <v>34</v>
      </c>
      <c r="C15" s="410">
        <v>32.28</v>
      </c>
      <c r="D15" s="410">
        <v>32.24</v>
      </c>
      <c r="E15" s="379">
        <v>50</v>
      </c>
      <c r="F15" s="286"/>
      <c r="G15" s="286"/>
      <c r="H15" s="287">
        <f t="shared" si="1"/>
        <v>39.987593052109176</v>
      </c>
      <c r="I15" s="288">
        <f t="shared" si="0"/>
        <v>-32.28</v>
      </c>
      <c r="J15" s="285">
        <f t="shared" si="2"/>
        <v>0</v>
      </c>
      <c r="K15" s="289" t="str">
        <f t="shared" si="3"/>
        <v>L1</v>
      </c>
      <c r="N15" s="195"/>
      <c r="O15" s="195"/>
    </row>
    <row r="16" spans="1:15" ht="18.75" customHeight="1" thickBot="1" x14ac:dyDescent="1">
      <c r="A16" s="17"/>
      <c r="B16" s="448" t="s">
        <v>35</v>
      </c>
      <c r="C16" s="411">
        <v>27.51</v>
      </c>
      <c r="D16" s="411">
        <v>18.899999999999999</v>
      </c>
      <c r="E16" s="449">
        <v>50</v>
      </c>
      <c r="F16" s="298"/>
      <c r="G16" s="298"/>
      <c r="H16" s="412">
        <f t="shared" si="1"/>
        <v>35.444444444444443</v>
      </c>
      <c r="I16" s="413">
        <f t="shared" si="0"/>
        <v>-27.51</v>
      </c>
      <c r="J16" s="414">
        <f t="shared" si="2"/>
        <v>0</v>
      </c>
      <c r="K16" s="415" t="str">
        <f t="shared" si="3"/>
        <v>L1</v>
      </c>
      <c r="N16" s="195"/>
      <c r="O16" s="195"/>
    </row>
    <row r="17" spans="1:15" s="108" customFormat="1" ht="18.75" customHeight="1" thickBot="1" x14ac:dyDescent="1">
      <c r="A17" s="107"/>
      <c r="B17" s="453" t="s">
        <v>2</v>
      </c>
      <c r="C17" s="454">
        <v>27.96</v>
      </c>
      <c r="D17" s="454">
        <v>16.86</v>
      </c>
      <c r="E17" s="383">
        <v>50</v>
      </c>
      <c r="F17" s="455"/>
      <c r="G17" s="455"/>
      <c r="H17" s="333">
        <f>((F17-C17)/D17)*10+50</f>
        <v>33.416370106761562</v>
      </c>
      <c r="I17" s="334">
        <f>F17-$C17</f>
        <v>-27.96</v>
      </c>
      <c r="J17" s="332">
        <f t="shared" si="2"/>
        <v>0</v>
      </c>
      <c r="K17" s="456" t="str">
        <f>IF(AND(F17&gt;=C17,G17&lt;=D17),"H1",IF(AND(F17&gt;=C17,G17&gt;D17),"H2",IF(AND(F17&lt;C17,G17&lt;=D17),"L1",IF(AND(F17&lt;C17,G17&gt;D17),"L2"))))</f>
        <v>L1</v>
      </c>
      <c r="N17" s="196"/>
      <c r="O17" s="196"/>
    </row>
    <row r="18" spans="1:15" s="5" customFormat="1" ht="18.75" customHeight="1" x14ac:dyDescent="0.95">
      <c r="A18" s="17"/>
      <c r="B18" s="450" t="s">
        <v>9</v>
      </c>
      <c r="C18" s="451">
        <v>17.989999999999998</v>
      </c>
      <c r="D18" s="451">
        <v>29.34</v>
      </c>
      <c r="E18" s="452">
        <v>50</v>
      </c>
      <c r="F18" s="280"/>
      <c r="G18" s="280"/>
      <c r="H18" s="329">
        <f>((F18-C18)/D18)*10+50</f>
        <v>43.868438991138376</v>
      </c>
      <c r="I18" s="282">
        <f>F18-$C18</f>
        <v>-17.989999999999998</v>
      </c>
      <c r="J18" s="328">
        <f t="shared" si="2"/>
        <v>0</v>
      </c>
      <c r="K18" s="283" t="str">
        <f>IF(AND(F18&gt;=C18,G18&lt;=D18),"H1",IF(AND(F18&gt;=C18,G18&gt;D18),"H2",IF(AND(F18&lt;C18,G18&lt;=D18),"L1",IF(AND(F18&lt;C18,G18&gt;D18),"L2"))))</f>
        <v>L1</v>
      </c>
      <c r="N18" s="195"/>
      <c r="O18" s="195"/>
    </row>
    <row r="19" spans="1:15" s="5" customFormat="1" ht="18.75" customHeight="1" x14ac:dyDescent="0.95">
      <c r="A19" s="17"/>
      <c r="B19" s="291" t="s">
        <v>10</v>
      </c>
      <c r="C19" s="416">
        <v>30.64</v>
      </c>
      <c r="D19" s="416">
        <v>29.16</v>
      </c>
      <c r="E19" s="387">
        <v>50</v>
      </c>
      <c r="F19" s="286"/>
      <c r="G19" s="286"/>
      <c r="H19" s="293">
        <f t="shared" si="1"/>
        <v>39.492455418381347</v>
      </c>
      <c r="I19" s="294">
        <f t="shared" si="0"/>
        <v>-30.64</v>
      </c>
      <c r="J19" s="292">
        <f t="shared" si="2"/>
        <v>0</v>
      </c>
      <c r="K19" s="289" t="str">
        <f t="shared" si="3"/>
        <v>L1</v>
      </c>
      <c r="N19" s="195"/>
      <c r="O19" s="195"/>
    </row>
    <row r="20" spans="1:15" s="5" customFormat="1" ht="18.75" customHeight="1" x14ac:dyDescent="0.95">
      <c r="A20" s="17"/>
      <c r="B20" s="291" t="s">
        <v>11</v>
      </c>
      <c r="C20" s="421"/>
      <c r="D20" s="421"/>
      <c r="E20" s="387"/>
      <c r="F20" s="295"/>
      <c r="G20" s="295"/>
      <c r="H20" s="293"/>
      <c r="I20" s="296"/>
      <c r="J20" s="292"/>
      <c r="K20" s="297"/>
      <c r="N20" s="195"/>
      <c r="O20" s="195"/>
    </row>
    <row r="21" spans="1:15" s="5" customFormat="1" ht="18.75" customHeight="1" x14ac:dyDescent="0.95">
      <c r="A21" s="17"/>
      <c r="B21" s="291" t="s">
        <v>12</v>
      </c>
      <c r="C21" s="416">
        <v>42.46</v>
      </c>
      <c r="D21" s="422">
        <v>49.43</v>
      </c>
      <c r="E21" s="387">
        <v>50</v>
      </c>
      <c r="F21" s="286"/>
      <c r="G21" s="286"/>
      <c r="H21" s="293">
        <f>((F21-C21)/D21)*10+50</f>
        <v>41.410074853327941</v>
      </c>
      <c r="I21" s="294">
        <f>F21-$C21</f>
        <v>-42.46</v>
      </c>
      <c r="J21" s="292">
        <f t="shared" si="2"/>
        <v>0</v>
      </c>
      <c r="K21" s="289" t="str">
        <f t="shared" si="3"/>
        <v>L1</v>
      </c>
      <c r="N21" s="195"/>
      <c r="O21" s="195"/>
    </row>
    <row r="22" spans="1:15" s="5" customFormat="1" ht="18.75" customHeight="1" x14ac:dyDescent="0.95">
      <c r="A22" s="17"/>
      <c r="B22" s="291" t="s">
        <v>13</v>
      </c>
      <c r="C22" s="416">
        <v>19.93</v>
      </c>
      <c r="D22" s="422">
        <v>25.87</v>
      </c>
      <c r="E22" s="387">
        <v>50</v>
      </c>
      <c r="F22" s="286"/>
      <c r="G22" s="286"/>
      <c r="H22" s="293">
        <f t="shared" ref="H22:H29" si="4">((F22-C22)/D22)*10+50</f>
        <v>42.296095863935058</v>
      </c>
      <c r="I22" s="294">
        <f t="shared" ref="I22:I29" si="5">F22-$C22</f>
        <v>-19.93</v>
      </c>
      <c r="J22" s="292">
        <f t="shared" si="2"/>
        <v>0</v>
      </c>
      <c r="K22" s="289" t="str">
        <f t="shared" si="3"/>
        <v>L1</v>
      </c>
      <c r="N22" s="195"/>
      <c r="O22" s="195"/>
    </row>
    <row r="23" spans="1:15" s="5" customFormat="1" ht="18.75" customHeight="1" x14ac:dyDescent="0.95">
      <c r="A23" s="17"/>
      <c r="B23" s="291" t="s">
        <v>14</v>
      </c>
      <c r="C23" s="416">
        <v>35.17</v>
      </c>
      <c r="D23" s="422">
        <v>47.75</v>
      </c>
      <c r="E23" s="387">
        <v>50</v>
      </c>
      <c r="F23" s="286"/>
      <c r="G23" s="286"/>
      <c r="H23" s="293">
        <f t="shared" si="4"/>
        <v>42.634554973821992</v>
      </c>
      <c r="I23" s="294">
        <f t="shared" si="5"/>
        <v>-35.17</v>
      </c>
      <c r="J23" s="292">
        <f t="shared" si="2"/>
        <v>0</v>
      </c>
      <c r="K23" s="289" t="str">
        <f t="shared" si="3"/>
        <v>L1</v>
      </c>
      <c r="N23" s="195"/>
      <c r="O23" s="195"/>
    </row>
    <row r="24" spans="1:15" s="5" customFormat="1" ht="18.75" customHeight="1" x14ac:dyDescent="0.95">
      <c r="A24" s="17"/>
      <c r="B24" s="291" t="s">
        <v>15</v>
      </c>
      <c r="C24" s="416">
        <v>34.86</v>
      </c>
      <c r="D24" s="422">
        <v>35.92</v>
      </c>
      <c r="E24" s="387">
        <v>50</v>
      </c>
      <c r="F24" s="286"/>
      <c r="G24" s="286"/>
      <c r="H24" s="293">
        <f t="shared" si="4"/>
        <v>40.295100222717153</v>
      </c>
      <c r="I24" s="294">
        <f t="shared" si="5"/>
        <v>-34.86</v>
      </c>
      <c r="J24" s="292">
        <f t="shared" si="2"/>
        <v>0</v>
      </c>
      <c r="K24" s="289" t="str">
        <f t="shared" si="3"/>
        <v>L1</v>
      </c>
      <c r="N24" s="195"/>
      <c r="O24" s="195"/>
    </row>
    <row r="25" spans="1:15" s="5" customFormat="1" ht="18.75" customHeight="1" x14ac:dyDescent="0.95">
      <c r="A25" s="17"/>
      <c r="B25" s="291" t="s">
        <v>16</v>
      </c>
      <c r="C25" s="416">
        <v>25.36</v>
      </c>
      <c r="D25" s="422">
        <v>24.33</v>
      </c>
      <c r="E25" s="387">
        <v>50</v>
      </c>
      <c r="F25" s="286"/>
      <c r="G25" s="286"/>
      <c r="H25" s="293">
        <f t="shared" si="4"/>
        <v>39.576654336210439</v>
      </c>
      <c r="I25" s="294">
        <f t="shared" si="5"/>
        <v>-25.36</v>
      </c>
      <c r="J25" s="292">
        <f t="shared" si="2"/>
        <v>0</v>
      </c>
      <c r="K25" s="289" t="str">
        <f t="shared" si="3"/>
        <v>L1</v>
      </c>
      <c r="N25" s="195"/>
      <c r="O25" s="195"/>
    </row>
    <row r="26" spans="1:15" s="5" customFormat="1" ht="18.75" customHeight="1" x14ac:dyDescent="0.95">
      <c r="A26" s="17"/>
      <c r="B26" s="291" t="s">
        <v>17</v>
      </c>
      <c r="C26" s="416">
        <v>30.67</v>
      </c>
      <c r="D26" s="422">
        <v>46.11</v>
      </c>
      <c r="E26" s="387">
        <v>50</v>
      </c>
      <c r="F26" s="286"/>
      <c r="G26" s="286"/>
      <c r="H26" s="293">
        <f t="shared" si="4"/>
        <v>43.348514422034263</v>
      </c>
      <c r="I26" s="294">
        <f t="shared" si="5"/>
        <v>-30.67</v>
      </c>
      <c r="J26" s="292">
        <f t="shared" si="2"/>
        <v>0</v>
      </c>
      <c r="K26" s="289" t="str">
        <f t="shared" si="3"/>
        <v>L1</v>
      </c>
      <c r="N26" s="195"/>
      <c r="O26" s="195"/>
    </row>
    <row r="27" spans="1:15" s="5" customFormat="1" ht="18.75" customHeight="1" x14ac:dyDescent="0.95">
      <c r="A27" s="17"/>
      <c r="B27" s="291" t="s">
        <v>18</v>
      </c>
      <c r="C27" s="416">
        <v>32.26</v>
      </c>
      <c r="D27" s="422">
        <v>23.69</v>
      </c>
      <c r="E27" s="387">
        <v>50</v>
      </c>
      <c r="F27" s="286"/>
      <c r="G27" s="286"/>
      <c r="H27" s="293">
        <f t="shared" si="4"/>
        <v>36.382439848037151</v>
      </c>
      <c r="I27" s="294">
        <f t="shared" si="5"/>
        <v>-32.26</v>
      </c>
      <c r="J27" s="292">
        <f t="shared" si="2"/>
        <v>0</v>
      </c>
      <c r="K27" s="289" t="str">
        <f t="shared" si="3"/>
        <v>L1</v>
      </c>
      <c r="N27" s="195"/>
      <c r="O27" s="195"/>
    </row>
    <row r="28" spans="1:15" s="5" customFormat="1" ht="18.75" customHeight="1" x14ac:dyDescent="0.95">
      <c r="A28" s="17"/>
      <c r="B28" s="291" t="s">
        <v>19</v>
      </c>
      <c r="C28" s="416">
        <v>32.46</v>
      </c>
      <c r="D28" s="422">
        <v>29.02</v>
      </c>
      <c r="E28" s="387">
        <v>50</v>
      </c>
      <c r="F28" s="286"/>
      <c r="G28" s="286"/>
      <c r="H28" s="293">
        <f t="shared" si="4"/>
        <v>38.814610613370093</v>
      </c>
      <c r="I28" s="294">
        <f t="shared" si="5"/>
        <v>-32.46</v>
      </c>
      <c r="J28" s="292">
        <f t="shared" si="2"/>
        <v>0</v>
      </c>
      <c r="K28" s="289" t="str">
        <f t="shared" si="3"/>
        <v>L1</v>
      </c>
      <c r="N28" s="195"/>
      <c r="O28" s="195"/>
    </row>
    <row r="29" spans="1:15" s="5" customFormat="1" ht="18.75" customHeight="1" x14ac:dyDescent="0.95">
      <c r="A29" s="17"/>
      <c r="B29" s="291" t="s">
        <v>20</v>
      </c>
      <c r="C29" s="416">
        <v>9.23</v>
      </c>
      <c r="D29" s="422">
        <v>22.04</v>
      </c>
      <c r="E29" s="387">
        <v>50</v>
      </c>
      <c r="F29" s="298"/>
      <c r="G29" s="298"/>
      <c r="H29" s="293">
        <f t="shared" si="4"/>
        <v>45.812159709618875</v>
      </c>
      <c r="I29" s="294">
        <f t="shared" si="5"/>
        <v>-9.23</v>
      </c>
      <c r="J29" s="292">
        <f t="shared" si="2"/>
        <v>0</v>
      </c>
      <c r="K29" s="289" t="str">
        <f t="shared" si="3"/>
        <v>L1</v>
      </c>
      <c r="N29" s="196"/>
      <c r="O29" s="196"/>
    </row>
    <row r="30" spans="1:15" s="5" customFormat="1" ht="18.75" customHeight="1" thickBot="1" x14ac:dyDescent="1">
      <c r="A30" s="17"/>
      <c r="B30" s="291" t="s">
        <v>65</v>
      </c>
      <c r="C30" s="417"/>
      <c r="D30" s="417"/>
      <c r="E30" s="387"/>
      <c r="F30" s="299"/>
      <c r="G30" s="299"/>
      <c r="H30" s="293"/>
      <c r="I30" s="296"/>
      <c r="J30" s="292"/>
      <c r="K30" s="297"/>
      <c r="N30" s="196"/>
      <c r="O30" s="196"/>
    </row>
    <row r="31" spans="1:15" s="108" customFormat="1" ht="21" customHeight="1" thickBot="1" x14ac:dyDescent="1">
      <c r="A31" s="107"/>
      <c r="B31" s="444" t="s">
        <v>3</v>
      </c>
      <c r="C31" s="418">
        <v>33.35</v>
      </c>
      <c r="D31" s="418">
        <v>9.94</v>
      </c>
      <c r="E31" s="391">
        <v>50</v>
      </c>
      <c r="F31" s="249"/>
      <c r="G31" s="249"/>
      <c r="H31" s="352">
        <f t="shared" si="1"/>
        <v>16.448692152917502</v>
      </c>
      <c r="I31" s="353">
        <f t="shared" si="0"/>
        <v>-33.35</v>
      </c>
      <c r="J31" s="354">
        <f t="shared" si="2"/>
        <v>0</v>
      </c>
      <c r="K31" s="355" t="str">
        <f t="shared" si="3"/>
        <v>L1</v>
      </c>
      <c r="N31" s="195"/>
      <c r="O31" s="195"/>
    </row>
    <row r="32" spans="1:15" s="5" customFormat="1" ht="21" customHeight="1" x14ac:dyDescent="0.95">
      <c r="A32" s="17"/>
      <c r="B32" s="445" t="s">
        <v>21</v>
      </c>
      <c r="C32" s="419">
        <v>35.92</v>
      </c>
      <c r="D32" s="419">
        <v>18.12</v>
      </c>
      <c r="E32" s="423">
        <v>50</v>
      </c>
      <c r="F32" s="280"/>
      <c r="G32" s="280"/>
      <c r="H32" s="349">
        <f t="shared" si="1"/>
        <v>30.176600441501105</v>
      </c>
      <c r="I32" s="350">
        <f t="shared" si="0"/>
        <v>-35.92</v>
      </c>
      <c r="J32" s="348">
        <f t="shared" si="2"/>
        <v>0</v>
      </c>
      <c r="K32" s="283" t="str">
        <f t="shared" si="3"/>
        <v>L1</v>
      </c>
      <c r="N32" s="195"/>
      <c r="O32" s="195"/>
    </row>
    <row r="33" spans="1:15" s="5" customFormat="1" ht="21" customHeight="1" x14ac:dyDescent="0.95">
      <c r="A33" s="17"/>
      <c r="B33" s="300" t="s">
        <v>22</v>
      </c>
      <c r="C33" s="420">
        <v>46.21</v>
      </c>
      <c r="D33" s="420">
        <v>49.86</v>
      </c>
      <c r="E33" s="395">
        <v>50</v>
      </c>
      <c r="F33" s="286"/>
      <c r="G33" s="286"/>
      <c r="H33" s="302">
        <f t="shared" si="1"/>
        <v>40.732049739269954</v>
      </c>
      <c r="I33" s="303">
        <f t="shared" si="0"/>
        <v>-46.21</v>
      </c>
      <c r="J33" s="301">
        <f t="shared" si="2"/>
        <v>0</v>
      </c>
      <c r="K33" s="289" t="str">
        <f t="shared" si="3"/>
        <v>L1</v>
      </c>
      <c r="N33" s="195"/>
      <c r="O33" s="195"/>
    </row>
    <row r="34" spans="1:15" s="5" customFormat="1" ht="21" customHeight="1" x14ac:dyDescent="0.95">
      <c r="A34" s="17"/>
      <c r="B34" s="300" t="s">
        <v>36</v>
      </c>
      <c r="C34" s="420">
        <v>37.31</v>
      </c>
      <c r="D34" s="420">
        <v>37.33</v>
      </c>
      <c r="E34" s="395">
        <v>50</v>
      </c>
      <c r="F34" s="286"/>
      <c r="G34" s="286"/>
      <c r="H34" s="302">
        <f t="shared" si="1"/>
        <v>40.005357621216177</v>
      </c>
      <c r="I34" s="303">
        <f t="shared" si="0"/>
        <v>-37.31</v>
      </c>
      <c r="J34" s="301">
        <f t="shared" si="2"/>
        <v>0</v>
      </c>
      <c r="K34" s="289" t="str">
        <f t="shared" si="3"/>
        <v>L1</v>
      </c>
      <c r="N34" s="195"/>
      <c r="O34" s="195"/>
    </row>
    <row r="35" spans="1:15" s="5" customFormat="1" ht="21" customHeight="1" x14ac:dyDescent="0.95">
      <c r="A35" s="17"/>
      <c r="B35" s="300" t="s">
        <v>23</v>
      </c>
      <c r="C35" s="420">
        <v>61.22</v>
      </c>
      <c r="D35" s="420">
        <v>36.299999999999997</v>
      </c>
      <c r="E35" s="395">
        <v>50</v>
      </c>
      <c r="F35" s="286"/>
      <c r="G35" s="286"/>
      <c r="H35" s="302">
        <f t="shared" ref="H35:H43" si="6">((F35-C35)/D35)*10+50</f>
        <v>33.134986225895318</v>
      </c>
      <c r="I35" s="303">
        <f t="shared" ref="I35:I43" si="7">F35-$C35</f>
        <v>-61.22</v>
      </c>
      <c r="J35" s="301">
        <f t="shared" si="2"/>
        <v>0</v>
      </c>
      <c r="K35" s="289" t="str">
        <f t="shared" ref="K35:K43" si="8">IF(AND(F35&gt;=C35,G35&lt;=D35),"H1",IF(AND(F35&gt;=C35,G35&gt;D35),"H2",IF(AND(F35&lt;C35,G35&lt;=D35),"L1",IF(AND(F35&lt;C35,G35&gt;D35),"L2"))))</f>
        <v>L1</v>
      </c>
      <c r="N35" s="195"/>
      <c r="O35" s="195"/>
    </row>
    <row r="36" spans="1:15" s="5" customFormat="1" ht="21" customHeight="1" x14ac:dyDescent="0.95">
      <c r="A36" s="17"/>
      <c r="B36" s="300" t="s">
        <v>24</v>
      </c>
      <c r="C36" s="420">
        <v>37.869999999999997</v>
      </c>
      <c r="D36" s="420">
        <v>20.399999999999999</v>
      </c>
      <c r="E36" s="395">
        <v>50</v>
      </c>
      <c r="F36" s="286"/>
      <c r="G36" s="286"/>
      <c r="H36" s="302">
        <f t="shared" si="6"/>
        <v>31.436274509803923</v>
      </c>
      <c r="I36" s="303">
        <f t="shared" si="7"/>
        <v>-37.869999999999997</v>
      </c>
      <c r="J36" s="301">
        <f t="shared" si="2"/>
        <v>0</v>
      </c>
      <c r="K36" s="289" t="str">
        <f t="shared" si="8"/>
        <v>L1</v>
      </c>
      <c r="N36" s="195"/>
      <c r="O36" s="195"/>
    </row>
    <row r="37" spans="1:15" s="5" customFormat="1" ht="21" customHeight="1" x14ac:dyDescent="0.95">
      <c r="A37" s="17"/>
      <c r="B37" s="300" t="s">
        <v>25</v>
      </c>
      <c r="C37" s="420">
        <v>24.08</v>
      </c>
      <c r="D37" s="420">
        <v>18.28</v>
      </c>
      <c r="E37" s="395">
        <v>50</v>
      </c>
      <c r="F37" s="286"/>
      <c r="G37" s="286"/>
      <c r="H37" s="302">
        <f t="shared" si="6"/>
        <v>36.827133479212257</v>
      </c>
      <c r="I37" s="303">
        <f t="shared" si="7"/>
        <v>-24.08</v>
      </c>
      <c r="J37" s="301">
        <f t="shared" si="2"/>
        <v>0</v>
      </c>
      <c r="K37" s="289" t="str">
        <f t="shared" si="8"/>
        <v>L1</v>
      </c>
      <c r="N37" s="195"/>
      <c r="O37" s="195"/>
    </row>
    <row r="38" spans="1:15" s="5" customFormat="1" ht="21" customHeight="1" x14ac:dyDescent="0.95">
      <c r="A38" s="17"/>
      <c r="B38" s="300" t="s">
        <v>26</v>
      </c>
      <c r="C38" s="420">
        <v>26.35</v>
      </c>
      <c r="D38" s="420">
        <v>19.28</v>
      </c>
      <c r="E38" s="395">
        <v>50</v>
      </c>
      <c r="F38" s="286"/>
      <c r="G38" s="286"/>
      <c r="H38" s="302">
        <f t="shared" si="6"/>
        <v>36.33298755186722</v>
      </c>
      <c r="I38" s="303">
        <f t="shared" si="7"/>
        <v>-26.35</v>
      </c>
      <c r="J38" s="301">
        <f t="shared" si="2"/>
        <v>0</v>
      </c>
      <c r="K38" s="289" t="str">
        <f t="shared" si="8"/>
        <v>L1</v>
      </c>
      <c r="N38" s="195"/>
      <c r="O38" s="195"/>
    </row>
    <row r="39" spans="1:15" s="5" customFormat="1" ht="21" customHeight="1" x14ac:dyDescent="0.95">
      <c r="A39" s="17"/>
      <c r="B39" s="300" t="s">
        <v>27</v>
      </c>
      <c r="C39" s="420">
        <v>29.89</v>
      </c>
      <c r="D39" s="420">
        <v>31.93</v>
      </c>
      <c r="E39" s="395">
        <v>50</v>
      </c>
      <c r="F39" s="286"/>
      <c r="G39" s="286"/>
      <c r="H39" s="302">
        <f t="shared" si="6"/>
        <v>40.638897588474791</v>
      </c>
      <c r="I39" s="303">
        <f t="shared" si="7"/>
        <v>-29.89</v>
      </c>
      <c r="J39" s="301">
        <f t="shared" si="2"/>
        <v>0</v>
      </c>
      <c r="K39" s="289" t="str">
        <f t="shared" si="8"/>
        <v>L1</v>
      </c>
      <c r="N39" s="195"/>
      <c r="O39" s="195"/>
    </row>
    <row r="40" spans="1:15" s="5" customFormat="1" ht="21" customHeight="1" x14ac:dyDescent="0.95">
      <c r="A40" s="17"/>
      <c r="B40" s="300" t="s">
        <v>28</v>
      </c>
      <c r="C40" s="420">
        <v>32.979999999999997</v>
      </c>
      <c r="D40" s="420">
        <v>17.13</v>
      </c>
      <c r="E40" s="395">
        <v>50</v>
      </c>
      <c r="F40" s="286"/>
      <c r="G40" s="286"/>
      <c r="H40" s="302">
        <f t="shared" si="6"/>
        <v>30.747227086981901</v>
      </c>
      <c r="I40" s="303">
        <f t="shared" si="7"/>
        <v>-32.979999999999997</v>
      </c>
      <c r="J40" s="301">
        <f t="shared" si="2"/>
        <v>0</v>
      </c>
      <c r="K40" s="289" t="str">
        <f t="shared" si="8"/>
        <v>L1</v>
      </c>
      <c r="N40" s="195"/>
      <c r="O40" s="195"/>
    </row>
    <row r="41" spans="1:15" s="5" customFormat="1" ht="21" customHeight="1" x14ac:dyDescent="0.95">
      <c r="A41" s="17"/>
      <c r="B41" s="300" t="s">
        <v>29</v>
      </c>
      <c r="C41" s="420">
        <v>29.02</v>
      </c>
      <c r="D41" s="420">
        <v>19.39</v>
      </c>
      <c r="E41" s="395">
        <v>50</v>
      </c>
      <c r="F41" s="286"/>
      <c r="G41" s="286"/>
      <c r="H41" s="302">
        <f t="shared" si="6"/>
        <v>35.03352243424446</v>
      </c>
      <c r="I41" s="303">
        <f t="shared" si="7"/>
        <v>-29.02</v>
      </c>
      <c r="J41" s="301">
        <f t="shared" si="2"/>
        <v>0</v>
      </c>
      <c r="K41" s="289" t="str">
        <f t="shared" si="8"/>
        <v>L1</v>
      </c>
      <c r="N41" s="195"/>
      <c r="O41" s="195"/>
    </row>
    <row r="42" spans="1:15" s="5" customFormat="1" ht="21" customHeight="1" x14ac:dyDescent="0.95">
      <c r="A42" s="17"/>
      <c r="B42" s="300" t="s">
        <v>30</v>
      </c>
      <c r="C42" s="420">
        <v>29.13</v>
      </c>
      <c r="D42" s="420">
        <v>32.81</v>
      </c>
      <c r="E42" s="395">
        <v>50</v>
      </c>
      <c r="F42" s="286"/>
      <c r="G42" s="286"/>
      <c r="H42" s="302">
        <f t="shared" si="6"/>
        <v>41.121609265467846</v>
      </c>
      <c r="I42" s="303">
        <f t="shared" si="7"/>
        <v>-29.13</v>
      </c>
      <c r="J42" s="301">
        <f t="shared" si="2"/>
        <v>0</v>
      </c>
      <c r="K42" s="289" t="str">
        <f t="shared" si="8"/>
        <v>L1</v>
      </c>
      <c r="N42" s="195"/>
      <c r="O42" s="195"/>
    </row>
    <row r="43" spans="1:15" s="5" customFormat="1" ht="21" customHeight="1" x14ac:dyDescent="0.95">
      <c r="A43" s="17"/>
      <c r="B43" s="300" t="s">
        <v>66</v>
      </c>
      <c r="C43" s="420">
        <v>36.58</v>
      </c>
      <c r="D43" s="420">
        <v>48.17</v>
      </c>
      <c r="E43" s="395">
        <v>50</v>
      </c>
      <c r="F43" s="286"/>
      <c r="G43" s="286"/>
      <c r="H43" s="302">
        <f t="shared" si="6"/>
        <v>42.40606186423085</v>
      </c>
      <c r="I43" s="303">
        <f t="shared" si="7"/>
        <v>-36.58</v>
      </c>
      <c r="J43" s="301">
        <f t="shared" si="2"/>
        <v>0</v>
      </c>
      <c r="K43" s="289" t="str">
        <f t="shared" si="8"/>
        <v>L1</v>
      </c>
      <c r="N43" s="196"/>
      <c r="O43" s="196"/>
    </row>
    <row r="44" spans="1:15" s="5" customFormat="1" ht="21" customHeight="1" thickBot="1" x14ac:dyDescent="1">
      <c r="A44" s="17"/>
      <c r="B44" s="304" t="s">
        <v>65</v>
      </c>
      <c r="C44" s="424"/>
      <c r="D44" s="424"/>
      <c r="E44" s="397"/>
      <c r="F44" s="306"/>
      <c r="G44" s="306"/>
      <c r="H44" s="307"/>
      <c r="I44" s="308"/>
      <c r="J44" s="305"/>
      <c r="K44" s="309"/>
      <c r="N44" s="196"/>
      <c r="O44" s="196"/>
    </row>
    <row r="45" spans="1:15" s="19" customFormat="1" ht="24" thickTop="1" thickBot="1" x14ac:dyDescent="1">
      <c r="A45" s="18"/>
      <c r="B45" s="147"/>
      <c r="C45" s="18"/>
      <c r="D45" s="18"/>
      <c r="E45" s="18"/>
      <c r="F45" s="193"/>
      <c r="G45" s="193"/>
      <c r="H45" s="148" t="s">
        <v>57</v>
      </c>
      <c r="I45" s="149">
        <f>COUNTIF(I5:I44,"&gt;5")</f>
        <v>0</v>
      </c>
      <c r="J45" s="150" t="s">
        <v>53</v>
      </c>
      <c r="K45" s="136">
        <f>COUNTIF(K5:K44,"H1")</f>
        <v>0</v>
      </c>
    </row>
    <row r="46" spans="1:15" ht="23.65" thickBot="1" x14ac:dyDescent="1">
      <c r="B46" s="151"/>
      <c r="C46" s="152"/>
      <c r="D46" s="152"/>
      <c r="E46" s="153"/>
      <c r="H46" s="154" t="s">
        <v>58</v>
      </c>
      <c r="I46" s="155">
        <f>COUNTIFS(I5:I44,"&gt;=0", I5:I44,"&lt;=5")</f>
        <v>0</v>
      </c>
      <c r="J46" s="156" t="s">
        <v>54</v>
      </c>
      <c r="K46" s="118">
        <f>COUNTIF(K5:K44,"H2")</f>
        <v>0</v>
      </c>
    </row>
    <row r="47" spans="1:15" ht="23.65" thickBot="1" x14ac:dyDescent="1">
      <c r="B47" s="151"/>
      <c r="C47" s="152"/>
      <c r="D47" s="152"/>
      <c r="E47" s="153"/>
      <c r="H47" s="157" t="s">
        <v>59</v>
      </c>
      <c r="I47" s="158">
        <f>COUNTIFS(I5:I44,"&lt;0", I5:I44,"&gt;=-5")</f>
        <v>0</v>
      </c>
      <c r="J47" s="159" t="s">
        <v>55</v>
      </c>
      <c r="K47" s="119">
        <f>COUNTIF(K5:K44,"L1")</f>
        <v>37</v>
      </c>
    </row>
    <row r="48" spans="1:15" ht="23.65" thickBot="1" x14ac:dyDescent="1">
      <c r="B48" s="151"/>
      <c r="C48" s="152"/>
      <c r="D48" s="152"/>
      <c r="E48" s="153"/>
      <c r="H48" s="160" t="s">
        <v>60</v>
      </c>
      <c r="I48" s="161">
        <f>COUNTIF(I5:I44,"&lt;-5")</f>
        <v>37</v>
      </c>
      <c r="J48" s="162" t="s">
        <v>56</v>
      </c>
      <c r="K48" s="120">
        <f>COUNTIF(K5:K44,"L2")</f>
        <v>0</v>
      </c>
    </row>
  </sheetData>
  <sheetProtection algorithmName="SHA-512" hashValue="gChff7Sfhilt6FN+fmMACOJkvsa3mvetP4Ti+U0yz0tGRgYNoAlcX3n82asicqStKU7NVEVnLlJ80Fg4fJrpFw==" saltValue="rpCj/jmUBNPWcl2bM3VaRw==" spinCount="100000" sheet="1" objects="1" scenarios="1"/>
  <mergeCells count="2">
    <mergeCell ref="D2:J2"/>
    <mergeCell ref="K2:K4"/>
  </mergeCells>
  <conditionalFormatting sqref="I4:I44">
    <cfRule type="cellIs" dxfId="457" priority="19" operator="greaterThanOrEqual">
      <formula>4</formula>
    </cfRule>
    <cfRule type="cellIs" dxfId="456" priority="4" operator="greaterThan">
      <formula>5</formula>
    </cfRule>
    <cfRule type="cellIs" dxfId="455" priority="3" operator="between">
      <formula>0</formula>
      <formula>5</formula>
    </cfRule>
    <cfRule type="cellIs" dxfId="454" priority="2" operator="between">
      <formula>-5</formula>
      <formula>0</formula>
    </cfRule>
    <cfRule type="cellIs" dxfId="453" priority="1" operator="lessThan">
      <formula>-5</formula>
    </cfRule>
  </conditionalFormatting>
  <conditionalFormatting sqref="I4:I44">
    <cfRule type="cellIs" dxfId="452" priority="18" operator="between">
      <formula>0</formula>
      <formula>4</formula>
    </cfRule>
  </conditionalFormatting>
  <conditionalFormatting sqref="I5:I44">
    <cfRule type="cellIs" dxfId="451" priority="16" operator="lessThanOrEqual">
      <formula>-4</formula>
    </cfRule>
    <cfRule type="cellIs" dxfId="450" priority="17" operator="between">
      <formula>0</formula>
      <formula>-4</formula>
    </cfRule>
  </conditionalFormatting>
  <conditionalFormatting sqref="I4:I44">
    <cfRule type="cellIs" dxfId="449" priority="14" operator="lessThanOrEqual">
      <formula>-4</formula>
    </cfRule>
    <cfRule type="cellIs" dxfId="448" priority="15" operator="between">
      <formula>0</formula>
      <formula>-4</formula>
    </cfRule>
  </conditionalFormatting>
  <conditionalFormatting sqref="K5:K44">
    <cfRule type="containsText" dxfId="447" priority="10" stopIfTrue="1" operator="containsText" text="L2">
      <formula>NOT(ISERROR(SEARCH("L2",K5)))</formula>
    </cfRule>
    <cfRule type="containsText" dxfId="446" priority="11" stopIfTrue="1" operator="containsText" text="L1">
      <formula>NOT(ISERROR(SEARCH("L1",K5)))</formula>
    </cfRule>
    <cfRule type="containsText" dxfId="445" priority="12" stopIfTrue="1" operator="containsText" text="H2">
      <formula>NOT(ISERROR(SEARCH("H2",K5)))</formula>
    </cfRule>
    <cfRule type="containsText" dxfId="444" priority="13" stopIfTrue="1" operator="containsText" text="H1">
      <formula>NOT(ISERROR(SEARCH("H1",K5)))</formula>
    </cfRule>
  </conditionalFormatting>
  <conditionalFormatting sqref="I4">
    <cfRule type="cellIs" dxfId="443" priority="9" stopIfTrue="1" operator="lessThan">
      <formula>-5.35</formula>
    </cfRule>
  </conditionalFormatting>
  <conditionalFormatting sqref="I4:I44">
    <cfRule type="cellIs" dxfId="442" priority="5" stopIfTrue="1" operator="between">
      <formula>-5</formula>
      <formula>0</formula>
    </cfRule>
    <cfRule type="cellIs" dxfId="441" priority="6" stopIfTrue="1" operator="between">
      <formula>0</formula>
      <formula>5</formula>
    </cfRule>
    <cfRule type="cellIs" dxfId="440" priority="7" stopIfTrue="1" operator="greaterThan">
      <formula>"&gt;5"</formula>
    </cfRule>
    <cfRule type="cellIs" dxfId="439" priority="8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O48"/>
  <sheetViews>
    <sheetView zoomScale="92" zoomScaleNormal="92" workbookViewId="0">
      <selection activeCell="F20" sqref="F20"/>
    </sheetView>
  </sheetViews>
  <sheetFormatPr defaultColWidth="8.796875" defaultRowHeight="23.25" x14ac:dyDescent="0.95"/>
  <cols>
    <col min="1" max="1" width="3" style="6" customWidth="1"/>
    <col min="2" max="2" width="24.06640625" style="1" customWidth="1"/>
    <col min="3" max="3" width="9.19921875" style="135" hidden="1" customWidth="1"/>
    <col min="4" max="4" width="6.73046875" style="135" hidden="1" customWidth="1"/>
    <col min="5" max="5" width="8" style="112" hidden="1" customWidth="1"/>
    <col min="6" max="6" width="7.06640625" style="362" bestFit="1" customWidth="1"/>
    <col min="7" max="7" width="7.19921875" style="362" bestFit="1" customWidth="1"/>
    <col min="8" max="8" width="9.9296875" style="363" bestFit="1" customWidth="1"/>
    <col min="9" max="9" width="7.06640625" style="363" bestFit="1" customWidth="1"/>
    <col min="10" max="10" width="12.53125" style="2" bestFit="1" customWidth="1"/>
    <col min="11" max="11" width="7.53125" style="1" bestFit="1" customWidth="1"/>
    <col min="12" max="12" width="6.796875" style="1" customWidth="1"/>
    <col min="13" max="16384" width="8.796875" style="1"/>
  </cols>
  <sheetData>
    <row r="1" spans="1:15" ht="13.5" customHeight="1" thickBot="1" x14ac:dyDescent="1"/>
    <row r="2" spans="1:15" s="3" customFormat="1" ht="21.75" customHeight="1" thickBot="1" x14ac:dyDescent="1">
      <c r="A2" s="7"/>
      <c r="B2" s="457" t="s">
        <v>76</v>
      </c>
      <c r="C2" s="458" t="s">
        <v>38</v>
      </c>
      <c r="D2" s="564" t="str">
        <f>Data_School_59!D2</f>
        <v>โรงเรียน</v>
      </c>
      <c r="E2" s="564"/>
      <c r="F2" s="564"/>
      <c r="G2" s="564"/>
      <c r="H2" s="564"/>
      <c r="I2" s="564"/>
      <c r="J2" s="565"/>
      <c r="K2" s="566" t="s">
        <v>52</v>
      </c>
    </row>
    <row r="3" spans="1:15" s="4" customFormat="1" ht="18" customHeight="1" thickBot="1" x14ac:dyDescent="1">
      <c r="A3" s="16"/>
      <c r="B3" s="459" t="s">
        <v>48</v>
      </c>
      <c r="C3" s="460" t="s">
        <v>70</v>
      </c>
      <c r="D3" s="461" t="s">
        <v>71</v>
      </c>
      <c r="E3" s="461" t="s">
        <v>72</v>
      </c>
      <c r="F3" s="461" t="s">
        <v>50</v>
      </c>
      <c r="G3" s="461" t="s">
        <v>51</v>
      </c>
      <c r="H3" s="461" t="s">
        <v>73</v>
      </c>
      <c r="I3" s="461" t="s">
        <v>0</v>
      </c>
      <c r="J3" s="462" t="s">
        <v>49</v>
      </c>
      <c r="K3" s="567"/>
    </row>
    <row r="4" spans="1:15" s="108" customFormat="1" ht="18.75" customHeight="1" thickBot="1" x14ac:dyDescent="1">
      <c r="A4" s="107"/>
      <c r="B4" s="463" t="s">
        <v>39</v>
      </c>
      <c r="C4" s="464">
        <f>AVERAGE(C5,C11,C17,C31)</f>
        <v>38.852500000000006</v>
      </c>
      <c r="D4" s="465"/>
      <c r="E4" s="465">
        <v>50</v>
      </c>
      <c r="F4" s="465" t="e">
        <f>AVERAGE(F5,F11,F17,F31)</f>
        <v>#DIV/0!</v>
      </c>
      <c r="G4" s="465"/>
      <c r="H4" s="465">
        <v>0</v>
      </c>
      <c r="I4" s="466" t="e">
        <f t="shared" ref="I4:I19" si="0">F4-$C4</f>
        <v>#DIV/0!</v>
      </c>
      <c r="J4" s="467"/>
      <c r="K4" s="568"/>
    </row>
    <row r="5" spans="1:15" s="108" customFormat="1" ht="18.75" customHeight="1" thickBot="1" x14ac:dyDescent="1">
      <c r="A5" s="107"/>
      <c r="B5" s="440" t="s">
        <v>1</v>
      </c>
      <c r="C5" s="431">
        <v>56.56</v>
      </c>
      <c r="D5" s="431">
        <v>15.74</v>
      </c>
      <c r="E5" s="432">
        <v>50</v>
      </c>
      <c r="F5" s="433"/>
      <c r="G5" s="433"/>
      <c r="H5" s="432">
        <f t="shared" ref="H5:H19" si="1">((F5-C5)/D5)*10+50</f>
        <v>14.066073697585765</v>
      </c>
      <c r="I5" s="434">
        <f t="shared" si="0"/>
        <v>-56.56</v>
      </c>
      <c r="J5" s="435">
        <f t="shared" ref="J5:J19" si="2">J$4</f>
        <v>0</v>
      </c>
      <c r="K5" s="436" t="str">
        <f t="shared" ref="K5:K19" si="3">IF(AND(F5&gt;=C5,G5&lt;=D5),"H1",IF(AND(F5&gt;=C5,G5&gt;D5),"H2",IF(AND(F5&lt;C5,G5&lt;=D5),"L1",IF(AND(F5&lt;C5,G5&gt;D5),"L2"))))</f>
        <v>L1</v>
      </c>
      <c r="N5" s="194"/>
      <c r="O5" s="194"/>
    </row>
    <row r="6" spans="1:15" s="5" customFormat="1" ht="18.75" customHeight="1" x14ac:dyDescent="0.95">
      <c r="A6" s="17"/>
      <c r="B6" s="441" t="s">
        <v>4</v>
      </c>
      <c r="C6" s="425">
        <v>60.65</v>
      </c>
      <c r="D6" s="425">
        <v>19.899999999999999</v>
      </c>
      <c r="E6" s="493">
        <v>50</v>
      </c>
      <c r="F6" s="262"/>
      <c r="G6" s="262"/>
      <c r="H6" s="427">
        <f t="shared" si="1"/>
        <v>19.522613065326631</v>
      </c>
      <c r="I6" s="428">
        <f t="shared" si="0"/>
        <v>-60.65</v>
      </c>
      <c r="J6" s="429">
        <f t="shared" si="2"/>
        <v>0</v>
      </c>
      <c r="K6" s="430" t="str">
        <f t="shared" si="3"/>
        <v>L1</v>
      </c>
      <c r="N6" s="195"/>
      <c r="O6" s="195"/>
    </row>
    <row r="7" spans="1:15" s="5" customFormat="1" ht="18.75" customHeight="1" x14ac:dyDescent="0.95">
      <c r="A7" s="17"/>
      <c r="B7" s="442" t="s">
        <v>5</v>
      </c>
      <c r="C7" s="408">
        <v>52.91</v>
      </c>
      <c r="D7" s="408">
        <v>23.12</v>
      </c>
      <c r="E7" s="468">
        <v>50</v>
      </c>
      <c r="F7" s="268"/>
      <c r="G7" s="268"/>
      <c r="H7" s="269">
        <f t="shared" si="1"/>
        <v>27.115051903114189</v>
      </c>
      <c r="I7" s="270">
        <f t="shared" si="0"/>
        <v>-52.91</v>
      </c>
      <c r="J7" s="267">
        <f t="shared" si="2"/>
        <v>0</v>
      </c>
      <c r="K7" s="271" t="str">
        <f t="shared" si="3"/>
        <v>L1</v>
      </c>
      <c r="N7" s="195"/>
      <c r="O7" s="195"/>
    </row>
    <row r="8" spans="1:15" s="5" customFormat="1" ht="18.75" customHeight="1" x14ac:dyDescent="0.95">
      <c r="A8" s="17"/>
      <c r="B8" s="442" t="s">
        <v>8</v>
      </c>
      <c r="C8" s="408">
        <v>64.63</v>
      </c>
      <c r="D8" s="408">
        <v>24.4</v>
      </c>
      <c r="E8" s="468">
        <v>50</v>
      </c>
      <c r="F8" s="268"/>
      <c r="G8" s="268"/>
      <c r="H8" s="269">
        <f t="shared" si="1"/>
        <v>23.51229508196721</v>
      </c>
      <c r="I8" s="270">
        <f t="shared" si="0"/>
        <v>-64.63</v>
      </c>
      <c r="J8" s="267">
        <f t="shared" si="2"/>
        <v>0</v>
      </c>
      <c r="K8" s="271" t="str">
        <f t="shared" si="3"/>
        <v>L1</v>
      </c>
      <c r="N8" s="195"/>
      <c r="O8" s="195"/>
    </row>
    <row r="9" spans="1:15" s="5" customFormat="1" ht="18.75" customHeight="1" x14ac:dyDescent="0.95">
      <c r="A9" s="17"/>
      <c r="B9" s="442" t="s">
        <v>6</v>
      </c>
      <c r="C9" s="408">
        <v>48.76</v>
      </c>
      <c r="D9" s="408">
        <v>13.34</v>
      </c>
      <c r="E9" s="468">
        <v>50</v>
      </c>
      <c r="F9" s="268"/>
      <c r="G9" s="268"/>
      <c r="H9" s="269">
        <f t="shared" si="1"/>
        <v>13.448275862068968</v>
      </c>
      <c r="I9" s="270">
        <f t="shared" si="0"/>
        <v>-48.76</v>
      </c>
      <c r="J9" s="267">
        <f t="shared" si="2"/>
        <v>0</v>
      </c>
      <c r="K9" s="271" t="str">
        <f t="shared" si="3"/>
        <v>L1</v>
      </c>
      <c r="N9" s="195"/>
      <c r="O9" s="195"/>
    </row>
    <row r="10" spans="1:15" s="5" customFormat="1" ht="18.75" customHeight="1" thickBot="1" x14ac:dyDescent="1">
      <c r="A10" s="17"/>
      <c r="B10" s="443" t="s">
        <v>7</v>
      </c>
      <c r="C10" s="409">
        <v>61.2</v>
      </c>
      <c r="D10" s="409">
        <v>25.28</v>
      </c>
      <c r="E10" s="468">
        <v>50</v>
      </c>
      <c r="F10" s="274"/>
      <c r="G10" s="274"/>
      <c r="H10" s="269">
        <f t="shared" si="1"/>
        <v>25.791139240506329</v>
      </c>
      <c r="I10" s="270">
        <f t="shared" si="0"/>
        <v>-61.2</v>
      </c>
      <c r="J10" s="267">
        <f t="shared" si="2"/>
        <v>0</v>
      </c>
      <c r="K10" s="271" t="str">
        <f t="shared" si="3"/>
        <v>L1</v>
      </c>
      <c r="N10" s="195"/>
      <c r="O10" s="195"/>
    </row>
    <row r="11" spans="1:15" s="113" customFormat="1" ht="18.75" customHeight="1" thickBot="1" x14ac:dyDescent="1">
      <c r="A11" s="107"/>
      <c r="B11" s="446" t="s">
        <v>37</v>
      </c>
      <c r="C11" s="447">
        <v>29.7</v>
      </c>
      <c r="D11" s="447">
        <v>11.35</v>
      </c>
      <c r="E11" s="375">
        <v>50</v>
      </c>
      <c r="F11" s="249"/>
      <c r="G11" s="249"/>
      <c r="H11" s="250">
        <f t="shared" si="1"/>
        <v>23.832599118942731</v>
      </c>
      <c r="I11" s="251">
        <f t="shared" si="0"/>
        <v>-29.7</v>
      </c>
      <c r="J11" s="252">
        <f t="shared" si="2"/>
        <v>0</v>
      </c>
      <c r="K11" s="253" t="str">
        <f t="shared" si="3"/>
        <v>L1</v>
      </c>
      <c r="N11" s="195"/>
      <c r="O11" s="195"/>
    </row>
    <row r="12" spans="1:15" ht="18.75" customHeight="1" x14ac:dyDescent="0.95">
      <c r="A12" s="17"/>
      <c r="B12" s="278" t="s">
        <v>31</v>
      </c>
      <c r="C12" s="437">
        <v>27.48</v>
      </c>
      <c r="D12" s="437">
        <v>13.3</v>
      </c>
      <c r="E12" s="438">
        <v>50</v>
      </c>
      <c r="F12" s="280"/>
      <c r="G12" s="280"/>
      <c r="H12" s="281">
        <f t="shared" si="1"/>
        <v>29.338345864661655</v>
      </c>
      <c r="I12" s="282">
        <f t="shared" si="0"/>
        <v>-27.48</v>
      </c>
      <c r="J12" s="279">
        <f t="shared" si="2"/>
        <v>0</v>
      </c>
      <c r="K12" s="283" t="str">
        <f t="shared" si="3"/>
        <v>L1</v>
      </c>
      <c r="N12" s="195"/>
      <c r="O12" s="195"/>
    </row>
    <row r="13" spans="1:15" ht="18.75" customHeight="1" x14ac:dyDescent="0.95">
      <c r="A13" s="17"/>
      <c r="B13" s="284" t="s">
        <v>32</v>
      </c>
      <c r="C13" s="410">
        <v>33.67</v>
      </c>
      <c r="D13" s="410">
        <v>17</v>
      </c>
      <c r="E13" s="379">
        <v>50</v>
      </c>
      <c r="F13" s="286"/>
      <c r="G13" s="286"/>
      <c r="H13" s="287">
        <f t="shared" si="1"/>
        <v>30.194117647058821</v>
      </c>
      <c r="I13" s="288">
        <f t="shared" si="0"/>
        <v>-33.67</v>
      </c>
      <c r="J13" s="285">
        <f t="shared" si="2"/>
        <v>0</v>
      </c>
      <c r="K13" s="289" t="str">
        <f t="shared" si="3"/>
        <v>L1</v>
      </c>
      <c r="N13" s="195"/>
      <c r="O13" s="195"/>
    </row>
    <row r="14" spans="1:15" ht="18.75" customHeight="1" x14ac:dyDescent="0.95">
      <c r="A14" s="17"/>
      <c r="B14" s="284" t="s">
        <v>33</v>
      </c>
      <c r="C14" s="410">
        <v>30.11</v>
      </c>
      <c r="D14" s="410">
        <v>15.74</v>
      </c>
      <c r="E14" s="379">
        <v>50</v>
      </c>
      <c r="F14" s="286"/>
      <c r="G14" s="286"/>
      <c r="H14" s="287">
        <f t="shared" si="1"/>
        <v>30.870393900889454</v>
      </c>
      <c r="I14" s="288">
        <f t="shared" si="0"/>
        <v>-30.11</v>
      </c>
      <c r="J14" s="285">
        <f t="shared" si="2"/>
        <v>0</v>
      </c>
      <c r="K14" s="289" t="str">
        <f t="shared" si="3"/>
        <v>L1</v>
      </c>
      <c r="N14" s="195"/>
      <c r="O14" s="195"/>
    </row>
    <row r="15" spans="1:15" ht="18.75" customHeight="1" x14ac:dyDescent="0.95">
      <c r="A15" s="17"/>
      <c r="B15" s="284" t="s">
        <v>34</v>
      </c>
      <c r="C15" s="410">
        <v>36.020000000000003</v>
      </c>
      <c r="D15" s="410">
        <v>35.22</v>
      </c>
      <c r="E15" s="379">
        <v>50</v>
      </c>
      <c r="F15" s="286"/>
      <c r="G15" s="286"/>
      <c r="H15" s="287">
        <f t="shared" si="1"/>
        <v>39.772856331629754</v>
      </c>
      <c r="I15" s="288">
        <f t="shared" si="0"/>
        <v>-36.020000000000003</v>
      </c>
      <c r="J15" s="285">
        <f t="shared" si="2"/>
        <v>0</v>
      </c>
      <c r="K15" s="289" t="str">
        <f t="shared" si="3"/>
        <v>L1</v>
      </c>
      <c r="N15" s="195"/>
      <c r="O15" s="195"/>
    </row>
    <row r="16" spans="1:15" ht="18.75" customHeight="1" thickBot="1" x14ac:dyDescent="1">
      <c r="A16" s="17"/>
      <c r="B16" s="284" t="s">
        <v>35</v>
      </c>
      <c r="C16" s="410">
        <v>22.36</v>
      </c>
      <c r="D16" s="410">
        <v>20.98</v>
      </c>
      <c r="E16" s="379">
        <v>50</v>
      </c>
      <c r="F16" s="286"/>
      <c r="G16" s="286"/>
      <c r="H16" s="287">
        <f t="shared" si="1"/>
        <v>39.342230695900859</v>
      </c>
      <c r="I16" s="288">
        <f t="shared" si="0"/>
        <v>-22.36</v>
      </c>
      <c r="J16" s="285">
        <f t="shared" si="2"/>
        <v>0</v>
      </c>
      <c r="K16" s="289" t="str">
        <f t="shared" si="3"/>
        <v>L1</v>
      </c>
      <c r="N16" s="195"/>
      <c r="O16" s="195"/>
    </row>
    <row r="17" spans="1:15" s="108" customFormat="1" ht="18.75" customHeight="1" thickBot="1" x14ac:dyDescent="1">
      <c r="A17" s="107"/>
      <c r="B17" s="453" t="s">
        <v>2</v>
      </c>
      <c r="C17" s="454">
        <v>31.81</v>
      </c>
      <c r="D17" s="454">
        <v>16.27</v>
      </c>
      <c r="E17" s="383">
        <v>50</v>
      </c>
      <c r="F17" s="249"/>
      <c r="G17" s="249"/>
      <c r="H17" s="333">
        <f t="shared" si="1"/>
        <v>30.448678549477567</v>
      </c>
      <c r="I17" s="334">
        <f t="shared" si="0"/>
        <v>-31.81</v>
      </c>
      <c r="J17" s="335">
        <f t="shared" si="2"/>
        <v>0</v>
      </c>
      <c r="K17" s="336" t="str">
        <f t="shared" si="3"/>
        <v>L1</v>
      </c>
      <c r="N17" s="196"/>
      <c r="O17" s="196"/>
    </row>
    <row r="18" spans="1:15" s="5" customFormat="1" ht="18.75" customHeight="1" x14ac:dyDescent="0.95">
      <c r="A18" s="17"/>
      <c r="B18" s="450" t="s">
        <v>9</v>
      </c>
      <c r="C18" s="451">
        <v>24.34</v>
      </c>
      <c r="D18" s="451">
        <v>33.1</v>
      </c>
      <c r="E18" s="452">
        <v>50</v>
      </c>
      <c r="F18" s="280"/>
      <c r="G18" s="280"/>
      <c r="H18" s="329">
        <f t="shared" si="1"/>
        <v>42.646525679758305</v>
      </c>
      <c r="I18" s="330">
        <f t="shared" si="0"/>
        <v>-24.34</v>
      </c>
      <c r="J18" s="328">
        <f t="shared" si="2"/>
        <v>0</v>
      </c>
      <c r="K18" s="283" t="str">
        <f t="shared" si="3"/>
        <v>L1</v>
      </c>
      <c r="N18" s="195"/>
      <c r="O18" s="195"/>
    </row>
    <row r="19" spans="1:15" s="5" customFormat="1" ht="18.75" customHeight="1" x14ac:dyDescent="0.95">
      <c r="A19" s="17"/>
      <c r="B19" s="291" t="s">
        <v>10</v>
      </c>
      <c r="C19" s="416">
        <v>25.61</v>
      </c>
      <c r="D19" s="416">
        <v>30.73</v>
      </c>
      <c r="E19" s="387">
        <v>50</v>
      </c>
      <c r="F19" s="286"/>
      <c r="G19" s="286"/>
      <c r="H19" s="293">
        <f t="shared" si="1"/>
        <v>41.66612430849333</v>
      </c>
      <c r="I19" s="294">
        <f t="shared" si="0"/>
        <v>-25.61</v>
      </c>
      <c r="J19" s="292">
        <f t="shared" si="2"/>
        <v>0</v>
      </c>
      <c r="K19" s="289" t="str">
        <f t="shared" si="3"/>
        <v>L1</v>
      </c>
      <c r="N19" s="195"/>
      <c r="O19" s="195"/>
    </row>
    <row r="20" spans="1:15" s="5" customFormat="1" ht="18.75" customHeight="1" x14ac:dyDescent="0.95">
      <c r="A20" s="17"/>
      <c r="B20" s="291" t="s">
        <v>11</v>
      </c>
      <c r="C20" s="416"/>
      <c r="D20" s="416"/>
      <c r="E20" s="387"/>
      <c r="F20" s="295"/>
      <c r="G20" s="295"/>
      <c r="H20" s="293"/>
      <c r="I20" s="296"/>
      <c r="J20" s="292"/>
      <c r="K20" s="297"/>
      <c r="N20" s="195"/>
      <c r="O20" s="195"/>
    </row>
    <row r="21" spans="1:15" s="5" customFormat="1" ht="18.75" customHeight="1" x14ac:dyDescent="0.95">
      <c r="A21" s="17"/>
      <c r="B21" s="291" t="s">
        <v>12</v>
      </c>
      <c r="C21" s="416">
        <v>21.41</v>
      </c>
      <c r="D21" s="416">
        <v>41.02</v>
      </c>
      <c r="E21" s="387">
        <v>50</v>
      </c>
      <c r="F21" s="286"/>
      <c r="G21" s="286"/>
      <c r="H21" s="293">
        <f t="shared" ref="H21:H29" si="4">((F21-C21)/D21)*10+50</f>
        <v>44.780594831789372</v>
      </c>
      <c r="I21" s="294">
        <f t="shared" ref="I21:I29" si="5">F21-$C21</f>
        <v>-21.41</v>
      </c>
      <c r="J21" s="292">
        <f t="shared" ref="J21:J30" si="6">J$4</f>
        <v>0</v>
      </c>
      <c r="K21" s="289" t="str">
        <f t="shared" ref="K21:K29" si="7">IF(AND(F21&gt;=C21,G21&lt;=D21),"H1",IF(AND(F21&gt;=C21,G21&gt;D21),"H2",IF(AND(F21&lt;C21,G21&lt;=D21),"L1",IF(AND(F21&lt;C21,G21&gt;D21),"L2"))))</f>
        <v>L1</v>
      </c>
      <c r="N21" s="196"/>
      <c r="O21" s="196"/>
    </row>
    <row r="22" spans="1:15" s="5" customFormat="1" ht="18.75" customHeight="1" x14ac:dyDescent="0.95">
      <c r="A22" s="17"/>
      <c r="B22" s="291" t="s">
        <v>13</v>
      </c>
      <c r="C22" s="416"/>
      <c r="D22" s="416"/>
      <c r="E22" s="387"/>
      <c r="F22" s="295"/>
      <c r="G22" s="295"/>
      <c r="H22" s="293"/>
      <c r="I22" s="296"/>
      <c r="J22" s="292"/>
      <c r="K22" s="297"/>
      <c r="N22" s="195"/>
      <c r="O22" s="195"/>
    </row>
    <row r="23" spans="1:15" s="5" customFormat="1" ht="18.75" customHeight="1" x14ac:dyDescent="0.95">
      <c r="A23" s="17"/>
      <c r="B23" s="291" t="s">
        <v>14</v>
      </c>
      <c r="C23" s="416">
        <v>24.82</v>
      </c>
      <c r="D23" s="416">
        <v>43.2</v>
      </c>
      <c r="E23" s="387">
        <v>50</v>
      </c>
      <c r="F23" s="286"/>
      <c r="G23" s="286"/>
      <c r="H23" s="293">
        <f t="shared" si="4"/>
        <v>44.254629629629633</v>
      </c>
      <c r="I23" s="294">
        <f t="shared" si="5"/>
        <v>-24.82</v>
      </c>
      <c r="J23" s="292">
        <f t="shared" si="6"/>
        <v>0</v>
      </c>
      <c r="K23" s="289" t="str">
        <f t="shared" si="7"/>
        <v>L1</v>
      </c>
      <c r="N23" s="195"/>
      <c r="O23" s="195"/>
    </row>
    <row r="24" spans="1:15" s="5" customFormat="1" ht="18.75" customHeight="1" x14ac:dyDescent="0.95">
      <c r="A24" s="17"/>
      <c r="B24" s="291" t="s">
        <v>15</v>
      </c>
      <c r="C24" s="416">
        <v>70.17</v>
      </c>
      <c r="D24" s="416">
        <v>33.200000000000003</v>
      </c>
      <c r="E24" s="387">
        <v>50</v>
      </c>
      <c r="F24" s="286"/>
      <c r="G24" s="286"/>
      <c r="H24" s="293">
        <f t="shared" si="4"/>
        <v>28.8644578313253</v>
      </c>
      <c r="I24" s="294">
        <f t="shared" si="5"/>
        <v>-70.17</v>
      </c>
      <c r="J24" s="292">
        <f t="shared" si="6"/>
        <v>0</v>
      </c>
      <c r="K24" s="289" t="str">
        <f t="shared" si="7"/>
        <v>L1</v>
      </c>
      <c r="N24" s="195"/>
      <c r="O24" s="195"/>
    </row>
    <row r="25" spans="1:15" s="5" customFormat="1" ht="18.75" customHeight="1" x14ac:dyDescent="0.95">
      <c r="A25" s="17"/>
      <c r="B25" s="291" t="s">
        <v>16</v>
      </c>
      <c r="C25" s="416">
        <v>29.24</v>
      </c>
      <c r="D25" s="416">
        <v>26.58</v>
      </c>
      <c r="E25" s="387">
        <v>50</v>
      </c>
      <c r="F25" s="286"/>
      <c r="G25" s="286"/>
      <c r="H25" s="293">
        <f t="shared" si="4"/>
        <v>38.999247554552298</v>
      </c>
      <c r="I25" s="294">
        <f t="shared" si="5"/>
        <v>-29.24</v>
      </c>
      <c r="J25" s="292">
        <f t="shared" si="6"/>
        <v>0</v>
      </c>
      <c r="K25" s="289" t="str">
        <f t="shared" si="7"/>
        <v>L1</v>
      </c>
      <c r="N25" s="195"/>
      <c r="O25" s="195"/>
    </row>
    <row r="26" spans="1:15" s="5" customFormat="1" ht="18.75" customHeight="1" x14ac:dyDescent="0.95">
      <c r="A26" s="17"/>
      <c r="B26" s="291" t="s">
        <v>17</v>
      </c>
      <c r="C26" s="416">
        <v>36.5</v>
      </c>
      <c r="D26" s="416">
        <v>48.14</v>
      </c>
      <c r="E26" s="387">
        <v>50</v>
      </c>
      <c r="F26" s="286"/>
      <c r="G26" s="286"/>
      <c r="H26" s="293">
        <f t="shared" si="4"/>
        <v>42.417947652679686</v>
      </c>
      <c r="I26" s="294">
        <f t="shared" si="5"/>
        <v>-36.5</v>
      </c>
      <c r="J26" s="292">
        <f t="shared" si="6"/>
        <v>0</v>
      </c>
      <c r="K26" s="289" t="str">
        <f t="shared" si="7"/>
        <v>L1</v>
      </c>
      <c r="N26" s="195"/>
      <c r="O26" s="195"/>
    </row>
    <row r="27" spans="1:15" s="5" customFormat="1" ht="18.75" customHeight="1" x14ac:dyDescent="0.95">
      <c r="A27" s="17"/>
      <c r="B27" s="291" t="s">
        <v>18</v>
      </c>
      <c r="C27" s="416">
        <v>26.39</v>
      </c>
      <c r="D27" s="416">
        <v>22.15</v>
      </c>
      <c r="E27" s="387">
        <v>50</v>
      </c>
      <c r="F27" s="286"/>
      <c r="G27" s="286"/>
      <c r="H27" s="293">
        <f t="shared" si="4"/>
        <v>38.085778781038371</v>
      </c>
      <c r="I27" s="294">
        <f t="shared" si="5"/>
        <v>-26.39</v>
      </c>
      <c r="J27" s="292">
        <f t="shared" si="6"/>
        <v>0</v>
      </c>
      <c r="K27" s="289" t="str">
        <f t="shared" si="7"/>
        <v>L1</v>
      </c>
      <c r="N27" s="195"/>
      <c r="O27" s="195"/>
    </row>
    <row r="28" spans="1:15" s="5" customFormat="1" ht="18.75" customHeight="1" x14ac:dyDescent="0.95">
      <c r="A28" s="17"/>
      <c r="B28" s="291" t="s">
        <v>19</v>
      </c>
      <c r="C28" s="416">
        <v>35.43</v>
      </c>
      <c r="D28" s="416">
        <v>28.06</v>
      </c>
      <c r="E28" s="387">
        <v>50</v>
      </c>
      <c r="F28" s="286"/>
      <c r="G28" s="286"/>
      <c r="H28" s="293">
        <f t="shared" si="4"/>
        <v>37.373485388453318</v>
      </c>
      <c r="I28" s="294">
        <f t="shared" si="5"/>
        <v>-35.43</v>
      </c>
      <c r="J28" s="292">
        <f t="shared" si="6"/>
        <v>0</v>
      </c>
      <c r="K28" s="289" t="str">
        <f t="shared" si="7"/>
        <v>L1</v>
      </c>
      <c r="N28" s="195"/>
      <c r="O28" s="195"/>
    </row>
    <row r="29" spans="1:15" s="5" customFormat="1" ht="18.75" customHeight="1" x14ac:dyDescent="0.95">
      <c r="A29" s="17"/>
      <c r="B29" s="291" t="s">
        <v>20</v>
      </c>
      <c r="C29" s="416">
        <v>35.92</v>
      </c>
      <c r="D29" s="417">
        <v>36.78</v>
      </c>
      <c r="E29" s="387">
        <v>50</v>
      </c>
      <c r="F29" s="298"/>
      <c r="G29" s="298"/>
      <c r="H29" s="293">
        <f t="shared" si="4"/>
        <v>40.233822729744425</v>
      </c>
      <c r="I29" s="294">
        <f t="shared" si="5"/>
        <v>-35.92</v>
      </c>
      <c r="J29" s="292">
        <f t="shared" si="6"/>
        <v>0</v>
      </c>
      <c r="K29" s="289" t="str">
        <f t="shared" si="7"/>
        <v>L1</v>
      </c>
      <c r="N29" s="195"/>
      <c r="O29" s="195"/>
    </row>
    <row r="30" spans="1:15" s="5" customFormat="1" ht="18.75" customHeight="1" thickBot="1" x14ac:dyDescent="1">
      <c r="A30" s="17"/>
      <c r="B30" s="291" t="s">
        <v>65</v>
      </c>
      <c r="C30" s="416">
        <v>25.25</v>
      </c>
      <c r="D30" s="417">
        <v>25.16</v>
      </c>
      <c r="E30" s="387">
        <v>50</v>
      </c>
      <c r="F30" s="298"/>
      <c r="G30" s="298"/>
      <c r="H30" s="293">
        <f>((F30-C30)/D30)*10+50</f>
        <v>39.964228934817172</v>
      </c>
      <c r="I30" s="294">
        <f>F30-$C30</f>
        <v>-25.25</v>
      </c>
      <c r="J30" s="292">
        <f t="shared" si="6"/>
        <v>0</v>
      </c>
      <c r="K30" s="289" t="str">
        <f>IF(AND(F30&gt;=C30,G30&lt;=D30),"H1",IF(AND(F30&gt;=C30,G30&gt;D30),"H2",IF(AND(F30&lt;C30,G30&lt;=D30),"L1",IF(AND(F30&lt;C30,G30&gt;D30),"L2"))))</f>
        <v>L1</v>
      </c>
    </row>
    <row r="31" spans="1:15" s="108" customFormat="1" ht="21" customHeight="1" thickBot="1" x14ac:dyDescent="1">
      <c r="A31" s="107"/>
      <c r="B31" s="444" t="s">
        <v>3</v>
      </c>
      <c r="C31" s="418">
        <v>37.340000000000003</v>
      </c>
      <c r="D31" s="418">
        <v>10.97</v>
      </c>
      <c r="E31" s="391">
        <v>50</v>
      </c>
      <c r="F31" s="249"/>
      <c r="G31" s="249"/>
      <c r="H31" s="352">
        <f t="shared" ref="H31:H40" si="8">((F31-C31)/D31)*10+50</f>
        <v>15.961713764813126</v>
      </c>
      <c r="I31" s="353">
        <f t="shared" ref="I31:I40" si="9">F31-$C31</f>
        <v>-37.340000000000003</v>
      </c>
      <c r="J31" s="354">
        <f t="shared" ref="J31:J41" si="10">J$4</f>
        <v>0</v>
      </c>
      <c r="K31" s="355" t="str">
        <f t="shared" ref="K31:K40" si="11">IF(AND(F31&gt;=C31,G31&lt;=D31),"H1",IF(AND(F31&gt;=C31,G31&gt;D31),"H2",IF(AND(F31&lt;C31,G31&lt;=D31),"L1",IF(AND(F31&lt;C31,G31&gt;D31),"L2"))))</f>
        <v>L1</v>
      </c>
      <c r="N31" s="196"/>
      <c r="O31" s="196"/>
    </row>
    <row r="32" spans="1:15" s="5" customFormat="1" ht="21" customHeight="1" x14ac:dyDescent="0.95">
      <c r="A32" s="17"/>
      <c r="B32" s="445" t="s">
        <v>21</v>
      </c>
      <c r="C32" s="494">
        <v>47.84</v>
      </c>
      <c r="D32" s="494">
        <v>19.59</v>
      </c>
      <c r="E32" s="423">
        <v>50</v>
      </c>
      <c r="F32" s="280"/>
      <c r="G32" s="280"/>
      <c r="H32" s="349">
        <f t="shared" si="8"/>
        <v>25.579377233282283</v>
      </c>
      <c r="I32" s="350">
        <f t="shared" si="9"/>
        <v>-47.84</v>
      </c>
      <c r="J32" s="348">
        <f t="shared" si="10"/>
        <v>0</v>
      </c>
      <c r="K32" s="283" t="str">
        <f t="shared" si="11"/>
        <v>L1</v>
      </c>
      <c r="N32" s="195"/>
      <c r="O32" s="195"/>
    </row>
    <row r="33" spans="1:15" s="5" customFormat="1" ht="21" customHeight="1" x14ac:dyDescent="0.95">
      <c r="A33" s="17"/>
      <c r="B33" s="300" t="s">
        <v>22</v>
      </c>
      <c r="C33" s="469">
        <v>39.82</v>
      </c>
      <c r="D33" s="469">
        <v>48.95</v>
      </c>
      <c r="E33" s="395">
        <v>50</v>
      </c>
      <c r="F33" s="286"/>
      <c r="G33" s="286"/>
      <c r="H33" s="302">
        <f t="shared" si="8"/>
        <v>41.865168539325843</v>
      </c>
      <c r="I33" s="303">
        <f t="shared" si="9"/>
        <v>-39.82</v>
      </c>
      <c r="J33" s="301">
        <f t="shared" si="10"/>
        <v>0</v>
      </c>
      <c r="K33" s="289" t="str">
        <f t="shared" si="11"/>
        <v>L1</v>
      </c>
      <c r="N33" s="195"/>
      <c r="O33" s="195"/>
    </row>
    <row r="34" spans="1:15" s="5" customFormat="1" ht="21" customHeight="1" x14ac:dyDescent="0.95">
      <c r="A34" s="17"/>
      <c r="B34" s="300" t="s">
        <v>36</v>
      </c>
      <c r="C34" s="469">
        <v>37.93</v>
      </c>
      <c r="D34" s="469">
        <v>48.52</v>
      </c>
      <c r="E34" s="395">
        <v>50</v>
      </c>
      <c r="F34" s="286"/>
      <c r="G34" s="286"/>
      <c r="H34" s="302">
        <f t="shared" si="8"/>
        <v>42.182605111294315</v>
      </c>
      <c r="I34" s="303">
        <f t="shared" si="9"/>
        <v>-37.93</v>
      </c>
      <c r="J34" s="301">
        <f t="shared" si="10"/>
        <v>0</v>
      </c>
      <c r="K34" s="289" t="str">
        <f t="shared" si="11"/>
        <v>L1</v>
      </c>
      <c r="N34" s="195"/>
      <c r="O34" s="195"/>
    </row>
    <row r="35" spans="1:15" s="5" customFormat="1" ht="21" customHeight="1" x14ac:dyDescent="0.95">
      <c r="A35" s="17"/>
      <c r="B35" s="300" t="s">
        <v>23</v>
      </c>
      <c r="C35" s="469">
        <v>53.92</v>
      </c>
      <c r="D35" s="469">
        <v>49.85</v>
      </c>
      <c r="E35" s="395">
        <v>50</v>
      </c>
      <c r="F35" s="286"/>
      <c r="G35" s="286"/>
      <c r="H35" s="302">
        <f t="shared" si="8"/>
        <v>39.183550651955869</v>
      </c>
      <c r="I35" s="303">
        <f t="shared" si="9"/>
        <v>-53.92</v>
      </c>
      <c r="J35" s="301">
        <f t="shared" si="10"/>
        <v>0</v>
      </c>
      <c r="K35" s="289" t="str">
        <f t="shared" si="11"/>
        <v>L1</v>
      </c>
      <c r="N35" s="195"/>
      <c r="O35" s="195"/>
    </row>
    <row r="36" spans="1:15" s="5" customFormat="1" ht="21" customHeight="1" x14ac:dyDescent="0.95">
      <c r="A36" s="17"/>
      <c r="B36" s="300" t="s">
        <v>24</v>
      </c>
      <c r="C36" s="469">
        <v>32.36</v>
      </c>
      <c r="D36" s="469">
        <v>20.58</v>
      </c>
      <c r="E36" s="395">
        <v>50</v>
      </c>
      <c r="F36" s="286"/>
      <c r="G36" s="286"/>
      <c r="H36" s="302">
        <f t="shared" si="8"/>
        <v>34.275996112730809</v>
      </c>
      <c r="I36" s="303">
        <f t="shared" si="9"/>
        <v>-32.36</v>
      </c>
      <c r="J36" s="301">
        <f t="shared" si="10"/>
        <v>0</v>
      </c>
      <c r="K36" s="289" t="str">
        <f t="shared" si="11"/>
        <v>L1</v>
      </c>
      <c r="N36" s="195"/>
      <c r="O36" s="195"/>
    </row>
    <row r="37" spans="1:15" s="5" customFormat="1" ht="21" customHeight="1" x14ac:dyDescent="0.95">
      <c r="A37" s="17"/>
      <c r="B37" s="300" t="s">
        <v>25</v>
      </c>
      <c r="C37" s="469">
        <v>27.65</v>
      </c>
      <c r="D37" s="469">
        <v>23.09</v>
      </c>
      <c r="E37" s="395">
        <v>50</v>
      </c>
      <c r="F37" s="286"/>
      <c r="G37" s="286"/>
      <c r="H37" s="302">
        <f t="shared" si="8"/>
        <v>38.025119099177132</v>
      </c>
      <c r="I37" s="303">
        <f t="shared" si="9"/>
        <v>-27.65</v>
      </c>
      <c r="J37" s="301">
        <f t="shared" si="10"/>
        <v>0</v>
      </c>
      <c r="K37" s="289" t="str">
        <f t="shared" si="11"/>
        <v>L1</v>
      </c>
      <c r="N37" s="195"/>
      <c r="O37" s="195"/>
    </row>
    <row r="38" spans="1:15" s="5" customFormat="1" ht="21" customHeight="1" x14ac:dyDescent="0.95">
      <c r="A38" s="17"/>
      <c r="B38" s="300" t="s">
        <v>26</v>
      </c>
      <c r="C38" s="469">
        <v>19.63</v>
      </c>
      <c r="D38" s="469">
        <v>22.93</v>
      </c>
      <c r="E38" s="395">
        <v>50</v>
      </c>
      <c r="F38" s="286"/>
      <c r="G38" s="286"/>
      <c r="H38" s="302">
        <f t="shared" si="8"/>
        <v>41.439162668992587</v>
      </c>
      <c r="I38" s="303">
        <f t="shared" si="9"/>
        <v>-19.63</v>
      </c>
      <c r="J38" s="301">
        <f t="shared" si="10"/>
        <v>0</v>
      </c>
      <c r="K38" s="289" t="str">
        <f t="shared" si="11"/>
        <v>L1</v>
      </c>
      <c r="N38" s="195"/>
      <c r="O38" s="195"/>
    </row>
    <row r="39" spans="1:15" s="5" customFormat="1" ht="21" customHeight="1" x14ac:dyDescent="0.95">
      <c r="A39" s="17"/>
      <c r="B39" s="300" t="s">
        <v>27</v>
      </c>
      <c r="C39" s="469">
        <v>32.75</v>
      </c>
      <c r="D39" s="469">
        <v>33.53</v>
      </c>
      <c r="E39" s="395">
        <v>50</v>
      </c>
      <c r="F39" s="286"/>
      <c r="G39" s="286"/>
      <c r="H39" s="302">
        <f t="shared" si="8"/>
        <v>40.232627497763197</v>
      </c>
      <c r="I39" s="303">
        <f t="shared" si="9"/>
        <v>-32.75</v>
      </c>
      <c r="J39" s="301">
        <f t="shared" si="10"/>
        <v>0</v>
      </c>
      <c r="K39" s="289" t="str">
        <f t="shared" si="11"/>
        <v>L1</v>
      </c>
      <c r="N39" s="195"/>
      <c r="O39" s="195"/>
    </row>
    <row r="40" spans="1:15" s="5" customFormat="1" ht="21" customHeight="1" x14ac:dyDescent="0.95">
      <c r="A40" s="17"/>
      <c r="B40" s="300" t="s">
        <v>28</v>
      </c>
      <c r="C40" s="469">
        <v>33.700000000000003</v>
      </c>
      <c r="D40" s="469">
        <v>16.34</v>
      </c>
      <c r="E40" s="395">
        <v>50</v>
      </c>
      <c r="F40" s="286"/>
      <c r="G40" s="286"/>
      <c r="H40" s="302">
        <f t="shared" si="8"/>
        <v>29.375764993880047</v>
      </c>
      <c r="I40" s="303">
        <f t="shared" si="9"/>
        <v>-33.700000000000003</v>
      </c>
      <c r="J40" s="301">
        <f t="shared" si="10"/>
        <v>0</v>
      </c>
      <c r="K40" s="289" t="str">
        <f t="shared" si="11"/>
        <v>L1</v>
      </c>
      <c r="N40" s="195"/>
      <c r="O40" s="195"/>
    </row>
    <row r="41" spans="1:15" s="5" customFormat="1" ht="21" customHeight="1" x14ac:dyDescent="0.95">
      <c r="A41" s="17"/>
      <c r="B41" s="470" t="s">
        <v>29</v>
      </c>
      <c r="C41" s="469">
        <v>38.1</v>
      </c>
      <c r="D41" s="469">
        <v>20.28</v>
      </c>
      <c r="E41" s="395">
        <v>50</v>
      </c>
      <c r="F41" s="286"/>
      <c r="G41" s="286"/>
      <c r="H41" s="302">
        <f>((F41-C41)/D41)*10+50</f>
        <v>31.213017751479292</v>
      </c>
      <c r="I41" s="303">
        <f>F41-$C41</f>
        <v>-38.1</v>
      </c>
      <c r="J41" s="301">
        <f t="shared" si="10"/>
        <v>0</v>
      </c>
      <c r="K41" s="289" t="str">
        <f>IF(AND(F41&gt;=C41,G41&lt;=D41),"H1",IF(AND(F41&gt;=C41,G41&gt;D41),"H2",IF(AND(F41&lt;C41,G41&lt;=D41),"L1",IF(AND(F41&lt;C41,G41&gt;D41),"L2"))))</f>
        <v>L1</v>
      </c>
      <c r="N41" s="195"/>
      <c r="O41" s="195"/>
    </row>
    <row r="42" spans="1:15" s="5" customFormat="1" ht="21" customHeight="1" x14ac:dyDescent="0.95">
      <c r="A42" s="17"/>
      <c r="B42" s="470" t="s">
        <v>30</v>
      </c>
      <c r="C42" s="469">
        <v>34.78</v>
      </c>
      <c r="D42" s="469">
        <v>34.380000000000003</v>
      </c>
      <c r="E42" s="395">
        <v>50</v>
      </c>
      <c r="F42" s="286"/>
      <c r="G42" s="286"/>
      <c r="H42" s="302">
        <f>((F42-C42)/D42)*10+50</f>
        <v>39.883653286794647</v>
      </c>
      <c r="I42" s="303">
        <f>F42-$C42</f>
        <v>-34.78</v>
      </c>
      <c r="J42" s="301">
        <f>J$4</f>
        <v>0</v>
      </c>
      <c r="K42" s="289" t="str">
        <f>IF(AND(F42&gt;=C42,G42&lt;=D42),"H1",IF(AND(F42&gt;=C42,G42&gt;D42),"H2",IF(AND(F42&lt;C42,G42&lt;=D42),"L1",IF(AND(F42&lt;C42,G42&gt;D42),"L2"))))</f>
        <v>L1</v>
      </c>
      <c r="N42" s="195"/>
      <c r="O42" s="195"/>
    </row>
    <row r="43" spans="1:15" s="5" customFormat="1" ht="21" customHeight="1" x14ac:dyDescent="0.95">
      <c r="A43" s="17"/>
      <c r="B43" s="470" t="s">
        <v>66</v>
      </c>
      <c r="C43" s="469">
        <v>45.46</v>
      </c>
      <c r="D43" s="469">
        <v>49.79</v>
      </c>
      <c r="E43" s="395">
        <v>50</v>
      </c>
      <c r="F43" s="298"/>
      <c r="G43" s="298"/>
      <c r="H43" s="302">
        <f>((F43-C43)/D43)*10+50</f>
        <v>40.869652540670813</v>
      </c>
      <c r="I43" s="303">
        <f>F43-$C43</f>
        <v>-45.46</v>
      </c>
      <c r="J43" s="301">
        <f>J$4</f>
        <v>0</v>
      </c>
      <c r="K43" s="289" t="str">
        <f>IF(AND(F43&gt;=C43,G43&lt;=D43),"H1",IF(AND(F43&gt;=C43,G43&gt;D43),"H2",IF(AND(F43&lt;C43,G43&lt;=D43),"L1",IF(AND(F43&lt;C43,G43&gt;D43),"L2"))))</f>
        <v>L1</v>
      </c>
      <c r="N43" s="195"/>
      <c r="O43" s="195"/>
    </row>
    <row r="44" spans="1:15" s="5" customFormat="1" ht="21" customHeight="1" thickBot="1" x14ac:dyDescent="1">
      <c r="A44" s="17"/>
      <c r="B44" s="471" t="s">
        <v>65</v>
      </c>
      <c r="C44" s="472">
        <v>47.49</v>
      </c>
      <c r="D44" s="472">
        <v>27.46</v>
      </c>
      <c r="E44" s="397">
        <v>50</v>
      </c>
      <c r="F44" s="324"/>
      <c r="G44" s="324"/>
      <c r="H44" s="307">
        <f>((F44-C44)/D44)*10+50</f>
        <v>32.705753823743628</v>
      </c>
      <c r="I44" s="308">
        <f>F44-$C44</f>
        <v>-47.49</v>
      </c>
      <c r="J44" s="305">
        <f>J$4</f>
        <v>0</v>
      </c>
      <c r="K44" s="327" t="str">
        <f>IF(AND(F44&gt;=C44,G44&lt;=D44),"H1",IF(AND(F44&gt;=C44,G44&gt;D44),"H2",IF(AND(F44&lt;C44,G44&lt;=D44),"L1",IF(AND(F44&lt;C44,G44&gt;D44),"L2"))))</f>
        <v>L1</v>
      </c>
      <c r="N44" s="195"/>
      <c r="O44" s="195"/>
    </row>
    <row r="45" spans="1:15" s="19" customFormat="1" ht="23.65" thickBot="1" x14ac:dyDescent="1">
      <c r="A45" s="18"/>
      <c r="B45" s="473"/>
      <c r="C45" s="474"/>
      <c r="D45" s="474"/>
      <c r="E45" s="474"/>
      <c r="F45" s="475"/>
      <c r="G45" s="475"/>
      <c r="H45" s="476" t="s">
        <v>57</v>
      </c>
      <c r="I45" s="477">
        <f>COUNTIF(I5:I44,"&gt;5")</f>
        <v>0</v>
      </c>
      <c r="J45" s="478" t="s">
        <v>53</v>
      </c>
      <c r="K45" s="479">
        <f>COUNTIF(K5:K44,"H1")</f>
        <v>0</v>
      </c>
    </row>
    <row r="46" spans="1:15" ht="23.65" thickBot="1" x14ac:dyDescent="1">
      <c r="B46" s="480"/>
      <c r="F46" s="363"/>
      <c r="G46" s="363"/>
      <c r="H46" s="481" t="s">
        <v>58</v>
      </c>
      <c r="I46" s="482">
        <f>COUNTIFS(I5:I44,"&gt;=0", I5:I44,"&lt;=5")</f>
        <v>0</v>
      </c>
      <c r="J46" s="483" t="s">
        <v>54</v>
      </c>
      <c r="K46" s="484">
        <f>COUNTIF(K5:K44,"H2")</f>
        <v>0</v>
      </c>
    </row>
    <row r="47" spans="1:15" ht="23.65" thickBot="1" x14ac:dyDescent="1">
      <c r="B47" s="480"/>
      <c r="F47" s="363"/>
      <c r="G47" s="363"/>
      <c r="H47" s="485" t="s">
        <v>59</v>
      </c>
      <c r="I47" s="486">
        <f>COUNTIFS(I5:I44,"&lt;0", I5:I44,"&gt;=-5")</f>
        <v>0</v>
      </c>
      <c r="J47" s="487" t="s">
        <v>55</v>
      </c>
      <c r="K47" s="488">
        <f>COUNTIF(K5:K44,"L1")</f>
        <v>38</v>
      </c>
    </row>
    <row r="48" spans="1:15" ht="23.65" thickBot="1" x14ac:dyDescent="1">
      <c r="B48" s="480"/>
      <c r="F48" s="363"/>
      <c r="G48" s="363"/>
      <c r="H48" s="489" t="s">
        <v>60</v>
      </c>
      <c r="I48" s="490">
        <f>COUNTIF(I5:I44,"&lt;-5")</f>
        <v>38</v>
      </c>
      <c r="J48" s="491" t="s">
        <v>56</v>
      </c>
      <c r="K48" s="492">
        <f>COUNTIF(K5:K44,"L2")</f>
        <v>0</v>
      </c>
    </row>
  </sheetData>
  <sheetProtection algorithmName="SHA-512" hashValue="Vfne9+j3ifgU2mVieJIDTp3JFNvqZ54la69d2smZDYn7x8K4RSbxtbNglqWeXOl8Huepp1Eeq4TMNiNnlW+Lcw==" saltValue="KBjhjo/qFNN9Y98pFdzsjQ==" spinCount="100000" sheet="1" objects="1" scenarios="1"/>
  <mergeCells count="2">
    <mergeCell ref="D2:J2"/>
    <mergeCell ref="K2:K4"/>
  </mergeCells>
  <conditionalFormatting sqref="I4:I44">
    <cfRule type="cellIs" dxfId="438" priority="23" operator="greaterThanOrEqual">
      <formula>4</formula>
    </cfRule>
    <cfRule type="cellIs" dxfId="437" priority="8" operator="greaterThan">
      <formula>5</formula>
    </cfRule>
    <cfRule type="cellIs" dxfId="436" priority="7" operator="between">
      <formula>0</formula>
      <formula>5</formula>
    </cfRule>
    <cfRule type="cellIs" dxfId="435" priority="6" operator="between">
      <formula>-5</formula>
      <formula>0</formula>
    </cfRule>
    <cfRule type="cellIs" dxfId="434" priority="5" operator="lessThan">
      <formula>-5</formula>
    </cfRule>
    <cfRule type="cellIs" dxfId="433" priority="4" operator="greaterThan">
      <formula>5</formula>
    </cfRule>
    <cfRule type="cellIs" dxfId="432" priority="3" operator="between">
      <formula>0</formula>
      <formula>5</formula>
    </cfRule>
    <cfRule type="cellIs" dxfId="431" priority="2" operator="between">
      <formula>-5</formula>
      <formula>0</formula>
    </cfRule>
    <cfRule type="cellIs" dxfId="430" priority="1" operator="lessThan">
      <formula>-5</formula>
    </cfRule>
  </conditionalFormatting>
  <conditionalFormatting sqref="I4:I44">
    <cfRule type="cellIs" dxfId="429" priority="22" operator="between">
      <formula>0</formula>
      <formula>4</formula>
    </cfRule>
  </conditionalFormatting>
  <conditionalFormatting sqref="I5:I44">
    <cfRule type="cellIs" dxfId="428" priority="20" operator="lessThanOrEqual">
      <formula>-4</formula>
    </cfRule>
    <cfRule type="cellIs" dxfId="427" priority="21" operator="between">
      <formula>0</formula>
      <formula>-4</formula>
    </cfRule>
  </conditionalFormatting>
  <conditionalFormatting sqref="I4:I44">
    <cfRule type="cellIs" dxfId="426" priority="18" operator="lessThanOrEqual">
      <formula>-4</formula>
    </cfRule>
    <cfRule type="cellIs" dxfId="425" priority="19" operator="between">
      <formula>0</formula>
      <formula>-4</formula>
    </cfRule>
  </conditionalFormatting>
  <conditionalFormatting sqref="K5:K44">
    <cfRule type="containsText" dxfId="424" priority="14" stopIfTrue="1" operator="containsText" text="L2">
      <formula>NOT(ISERROR(SEARCH("L2",K5)))</formula>
    </cfRule>
    <cfRule type="containsText" dxfId="423" priority="15" stopIfTrue="1" operator="containsText" text="L1">
      <formula>NOT(ISERROR(SEARCH("L1",K5)))</formula>
    </cfRule>
    <cfRule type="containsText" dxfId="422" priority="16" stopIfTrue="1" operator="containsText" text="H2">
      <formula>NOT(ISERROR(SEARCH("H2",K5)))</formula>
    </cfRule>
    <cfRule type="containsText" dxfId="421" priority="17" stopIfTrue="1" operator="containsText" text="H1">
      <formula>NOT(ISERROR(SEARCH("H1",K5)))</formula>
    </cfRule>
  </conditionalFormatting>
  <conditionalFormatting sqref="I4">
    <cfRule type="cellIs" dxfId="420" priority="13" stopIfTrue="1" operator="lessThan">
      <formula>-5.35</formula>
    </cfRule>
  </conditionalFormatting>
  <conditionalFormatting sqref="I4:I44">
    <cfRule type="cellIs" dxfId="419" priority="9" stopIfTrue="1" operator="between">
      <formula>-5</formula>
      <formula>0</formula>
    </cfRule>
    <cfRule type="cellIs" dxfId="418" priority="10" stopIfTrue="1" operator="between">
      <formula>0</formula>
      <formula>5</formula>
    </cfRule>
    <cfRule type="cellIs" dxfId="417" priority="11" stopIfTrue="1" operator="greaterThan">
      <formula>"&gt;5"</formula>
    </cfRule>
    <cfRule type="cellIs" dxfId="416" priority="12" stopIfTrue="1" operator="lessThan">
      <formula>"&lt;-5"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48"/>
  <sheetViews>
    <sheetView zoomScale="92" zoomScaleNormal="92" workbookViewId="0">
      <selection activeCell="F20" sqref="F20"/>
    </sheetView>
  </sheetViews>
  <sheetFormatPr defaultColWidth="8.796875" defaultRowHeight="23.25" x14ac:dyDescent="0.95"/>
  <cols>
    <col min="1" max="1" width="3" style="6" customWidth="1"/>
    <col min="2" max="2" width="24" style="1" customWidth="1"/>
    <col min="3" max="3" width="9.19921875" style="135" hidden="1" customWidth="1"/>
    <col min="4" max="4" width="6.73046875" style="135" hidden="1" customWidth="1"/>
    <col min="5" max="5" width="8" style="112" hidden="1" customWidth="1"/>
    <col min="6" max="6" width="6.265625" style="117" bestFit="1" customWidth="1"/>
    <col min="7" max="7" width="7.19921875" style="117" bestFit="1" customWidth="1"/>
    <col min="8" max="8" width="9.9296875" style="2" bestFit="1" customWidth="1"/>
    <col min="9" max="9" width="7.265625" style="2" bestFit="1" customWidth="1"/>
    <col min="10" max="10" width="12.53125" style="2" bestFit="1" customWidth="1"/>
    <col min="11" max="11" width="7.53125" style="1" bestFit="1" customWidth="1"/>
    <col min="12" max="12" width="6.796875" style="1" customWidth="1"/>
    <col min="13" max="16384" width="8.796875" style="1"/>
  </cols>
  <sheetData>
    <row r="1" spans="1:14" ht="13.5" customHeight="1" thickBot="1" x14ac:dyDescent="1"/>
    <row r="2" spans="1:14" s="3" customFormat="1" ht="21.75" customHeight="1" thickBot="1" x14ac:dyDescent="1">
      <c r="A2" s="7"/>
      <c r="B2" s="457" t="s">
        <v>90</v>
      </c>
      <c r="C2" s="495" t="s">
        <v>38</v>
      </c>
      <c r="D2" s="564" t="str">
        <f>Data_School_59!D2</f>
        <v>โรงเรียน</v>
      </c>
      <c r="E2" s="564"/>
      <c r="F2" s="564"/>
      <c r="G2" s="564"/>
      <c r="H2" s="564"/>
      <c r="I2" s="564"/>
      <c r="J2" s="565"/>
      <c r="K2" s="566" t="s">
        <v>52</v>
      </c>
    </row>
    <row r="3" spans="1:14" s="4" customFormat="1" ht="18" customHeight="1" thickBot="1" x14ac:dyDescent="1">
      <c r="A3" s="16"/>
      <c r="B3" s="459" t="s">
        <v>48</v>
      </c>
      <c r="C3" s="496" t="s">
        <v>70</v>
      </c>
      <c r="D3" s="497" t="s">
        <v>71</v>
      </c>
      <c r="E3" s="497" t="s">
        <v>72</v>
      </c>
      <c r="F3" s="497" t="s">
        <v>50</v>
      </c>
      <c r="G3" s="497" t="s">
        <v>51</v>
      </c>
      <c r="H3" s="497" t="s">
        <v>73</v>
      </c>
      <c r="I3" s="497" t="s">
        <v>0</v>
      </c>
      <c r="J3" s="462" t="s">
        <v>49</v>
      </c>
      <c r="K3" s="567"/>
    </row>
    <row r="4" spans="1:14" s="108" customFormat="1" ht="18.75" customHeight="1" thickBot="1" x14ac:dyDescent="1">
      <c r="A4" s="107"/>
      <c r="B4" s="463" t="s">
        <v>39</v>
      </c>
      <c r="C4" s="464">
        <f>AVERAGE(C5,C11,C17,C31)</f>
        <v>37.44</v>
      </c>
      <c r="D4" s="465"/>
      <c r="E4" s="465">
        <v>50</v>
      </c>
      <c r="F4" s="465" t="e">
        <f>AVERAGE(F5,F11,F17,F31)</f>
        <v>#DIV/0!</v>
      </c>
      <c r="G4" s="465"/>
      <c r="H4" s="465">
        <v>0</v>
      </c>
      <c r="I4" s="466" t="e">
        <f t="shared" ref="I4:I19" si="0">F4-$C4</f>
        <v>#DIV/0!</v>
      </c>
      <c r="J4" s="467"/>
      <c r="K4" s="568"/>
    </row>
    <row r="5" spans="1:14" s="108" customFormat="1" ht="18.75" customHeight="1" thickBot="1" x14ac:dyDescent="1">
      <c r="A5" s="107"/>
      <c r="B5" s="515" t="s">
        <v>1</v>
      </c>
      <c r="C5" s="516">
        <v>56.74</v>
      </c>
      <c r="D5" s="516">
        <v>15.11</v>
      </c>
      <c r="E5" s="432">
        <v>50</v>
      </c>
      <c r="F5" s="433"/>
      <c r="G5" s="433"/>
      <c r="H5" s="432">
        <f t="shared" ref="H5:H19" si="1">((F5-C5)/D5)*10+50</f>
        <v>12.448709463931166</v>
      </c>
      <c r="I5" s="434">
        <f t="shared" si="0"/>
        <v>-56.74</v>
      </c>
      <c r="J5" s="435">
        <f t="shared" ref="J5:J22" si="2">J$4</f>
        <v>0</v>
      </c>
      <c r="K5" s="436" t="str">
        <f t="shared" ref="K5:K19" si="3">IF(AND(F5&gt;=C5,G5&lt;=D5),"H1",IF(AND(F5&gt;=C5,G5&gt;D5),"H2",IF(AND(F5&lt;C5,G5&lt;=D5),"L1",IF(AND(F5&lt;C5,G5&gt;D5),"L2"))))</f>
        <v>L1</v>
      </c>
      <c r="M5" s="236"/>
      <c r="N5" s="236"/>
    </row>
    <row r="6" spans="1:14" s="5" customFormat="1" ht="18.75" customHeight="1" x14ac:dyDescent="0.95">
      <c r="A6" s="17"/>
      <c r="B6" s="260" t="s">
        <v>4</v>
      </c>
      <c r="C6" s="517">
        <v>49.8</v>
      </c>
      <c r="D6" s="517">
        <v>18.95</v>
      </c>
      <c r="E6" s="518">
        <v>50</v>
      </c>
      <c r="F6" s="262"/>
      <c r="G6" s="262"/>
      <c r="H6" s="263">
        <f t="shared" si="1"/>
        <v>23.720316622691296</v>
      </c>
      <c r="I6" s="264">
        <f t="shared" si="0"/>
        <v>-49.8</v>
      </c>
      <c r="J6" s="261">
        <f t="shared" si="2"/>
        <v>0</v>
      </c>
      <c r="K6" s="265" t="str">
        <f t="shared" si="3"/>
        <v>L1</v>
      </c>
      <c r="M6" s="186"/>
      <c r="N6" s="186"/>
    </row>
    <row r="7" spans="1:14" s="5" customFormat="1" ht="18.75" customHeight="1" x14ac:dyDescent="0.95">
      <c r="A7" s="17"/>
      <c r="B7" s="266" t="s">
        <v>5</v>
      </c>
      <c r="C7" s="510">
        <v>51.77</v>
      </c>
      <c r="D7" s="510">
        <v>23.72</v>
      </c>
      <c r="E7" s="468">
        <v>50</v>
      </c>
      <c r="F7" s="268"/>
      <c r="G7" s="268"/>
      <c r="H7" s="269">
        <f t="shared" si="1"/>
        <v>28.174536256323776</v>
      </c>
      <c r="I7" s="270">
        <f t="shared" si="0"/>
        <v>-51.77</v>
      </c>
      <c r="J7" s="267">
        <f t="shared" si="2"/>
        <v>0</v>
      </c>
      <c r="K7" s="271" t="str">
        <f t="shared" si="3"/>
        <v>L1</v>
      </c>
      <c r="M7" s="186"/>
      <c r="N7" s="186"/>
    </row>
    <row r="8" spans="1:14" s="5" customFormat="1" ht="18.75" customHeight="1" x14ac:dyDescent="0.95">
      <c r="A8" s="17"/>
      <c r="B8" s="266" t="s">
        <v>8</v>
      </c>
      <c r="C8" s="510">
        <v>71.58</v>
      </c>
      <c r="D8" s="510">
        <v>21.75</v>
      </c>
      <c r="E8" s="468">
        <v>50</v>
      </c>
      <c r="F8" s="268"/>
      <c r="G8" s="268"/>
      <c r="H8" s="269">
        <f t="shared" si="1"/>
        <v>17.089655172413799</v>
      </c>
      <c r="I8" s="270">
        <f t="shared" si="0"/>
        <v>-71.58</v>
      </c>
      <c r="J8" s="267">
        <f t="shared" si="2"/>
        <v>0</v>
      </c>
      <c r="K8" s="271" t="str">
        <f t="shared" si="3"/>
        <v>L1</v>
      </c>
      <c r="M8" s="186"/>
      <c r="N8" s="186"/>
    </row>
    <row r="9" spans="1:14" s="5" customFormat="1" ht="18.75" customHeight="1" x14ac:dyDescent="0.95">
      <c r="A9" s="17"/>
      <c r="B9" s="266" t="s">
        <v>6</v>
      </c>
      <c r="C9" s="510">
        <v>48.9</v>
      </c>
      <c r="D9" s="510">
        <v>13.99</v>
      </c>
      <c r="E9" s="468">
        <v>50</v>
      </c>
      <c r="F9" s="268"/>
      <c r="G9" s="268"/>
      <c r="H9" s="269">
        <f t="shared" si="1"/>
        <v>15.046461758398863</v>
      </c>
      <c r="I9" s="270">
        <f t="shared" si="0"/>
        <v>-48.9</v>
      </c>
      <c r="J9" s="267">
        <f t="shared" si="2"/>
        <v>0</v>
      </c>
      <c r="K9" s="271" t="str">
        <f t="shared" si="3"/>
        <v>L1</v>
      </c>
      <c r="M9" s="186"/>
      <c r="N9" s="186"/>
    </row>
    <row r="10" spans="1:14" s="5" customFormat="1" ht="18.75" customHeight="1" thickBot="1" x14ac:dyDescent="1">
      <c r="A10" s="17"/>
      <c r="B10" s="272" t="s">
        <v>7</v>
      </c>
      <c r="C10" s="519">
        <v>74.13</v>
      </c>
      <c r="D10" s="519">
        <v>24.8</v>
      </c>
      <c r="E10" s="520">
        <v>50</v>
      </c>
      <c r="F10" s="274"/>
      <c r="G10" s="274"/>
      <c r="H10" s="275">
        <f t="shared" si="1"/>
        <v>20.108870967741939</v>
      </c>
      <c r="I10" s="276">
        <f t="shared" si="0"/>
        <v>-74.13</v>
      </c>
      <c r="J10" s="273">
        <f t="shared" si="2"/>
        <v>0</v>
      </c>
      <c r="K10" s="277" t="str">
        <f t="shared" si="3"/>
        <v>L1</v>
      </c>
      <c r="M10" s="186"/>
      <c r="N10" s="186"/>
    </row>
    <row r="11" spans="1:14" s="113" customFormat="1" ht="18.75" customHeight="1" thickBot="1" x14ac:dyDescent="1">
      <c r="A11" s="107"/>
      <c r="B11" s="248" t="s">
        <v>37</v>
      </c>
      <c r="C11" s="521">
        <v>33.64</v>
      </c>
      <c r="D11" s="521">
        <v>13.05</v>
      </c>
      <c r="E11" s="375">
        <v>50</v>
      </c>
      <c r="F11" s="439"/>
      <c r="G11" s="439"/>
      <c r="H11" s="250">
        <f t="shared" si="1"/>
        <v>24.222222222222225</v>
      </c>
      <c r="I11" s="251">
        <f t="shared" si="0"/>
        <v>-33.64</v>
      </c>
      <c r="J11" s="252">
        <f t="shared" si="2"/>
        <v>0</v>
      </c>
      <c r="K11" s="253" t="str">
        <f t="shared" si="3"/>
        <v>L1</v>
      </c>
      <c r="M11"/>
      <c r="N11"/>
    </row>
    <row r="12" spans="1:14" ht="18.75" customHeight="1" x14ac:dyDescent="0.95">
      <c r="A12" s="17"/>
      <c r="B12" s="316" t="s">
        <v>31</v>
      </c>
      <c r="C12" s="522">
        <v>32.799999999999997</v>
      </c>
      <c r="D12" s="522">
        <v>15.99</v>
      </c>
      <c r="E12" s="377">
        <v>50</v>
      </c>
      <c r="F12" s="290"/>
      <c r="G12" s="290"/>
      <c r="H12" s="318">
        <f t="shared" si="1"/>
        <v>29.487179487179489</v>
      </c>
      <c r="I12" s="319">
        <f t="shared" si="0"/>
        <v>-32.799999999999997</v>
      </c>
      <c r="J12" s="317">
        <f t="shared" si="2"/>
        <v>0</v>
      </c>
      <c r="K12" s="320" t="str">
        <f t="shared" si="3"/>
        <v>L1</v>
      </c>
      <c r="M12" s="186"/>
      <c r="N12" s="186"/>
    </row>
    <row r="13" spans="1:14" ht="18.75" customHeight="1" x14ac:dyDescent="0.95">
      <c r="A13" s="17"/>
      <c r="B13" s="321" t="s">
        <v>32</v>
      </c>
      <c r="C13" s="511">
        <v>37.01</v>
      </c>
      <c r="D13" s="511">
        <v>19.38</v>
      </c>
      <c r="E13" s="379">
        <v>50</v>
      </c>
      <c r="F13" s="286"/>
      <c r="G13" s="286"/>
      <c r="H13" s="287">
        <f t="shared" si="1"/>
        <v>30.902992776057793</v>
      </c>
      <c r="I13" s="288">
        <f t="shared" si="0"/>
        <v>-37.01</v>
      </c>
      <c r="J13" s="285">
        <f t="shared" si="2"/>
        <v>0</v>
      </c>
      <c r="K13" s="289" t="str">
        <f t="shared" si="3"/>
        <v>L1</v>
      </c>
      <c r="M13" s="186"/>
      <c r="N13" s="186"/>
    </row>
    <row r="14" spans="1:14" ht="18.75" customHeight="1" x14ac:dyDescent="0.95">
      <c r="A14" s="17"/>
      <c r="B14" s="321" t="s">
        <v>33</v>
      </c>
      <c r="C14" s="511">
        <v>33.07</v>
      </c>
      <c r="D14" s="511">
        <v>15.35</v>
      </c>
      <c r="E14" s="379">
        <v>50</v>
      </c>
      <c r="F14" s="286"/>
      <c r="G14" s="286"/>
      <c r="H14" s="287">
        <f t="shared" si="1"/>
        <v>28.45602605863192</v>
      </c>
      <c r="I14" s="288">
        <f t="shared" si="0"/>
        <v>-33.07</v>
      </c>
      <c r="J14" s="285">
        <f t="shared" si="2"/>
        <v>0</v>
      </c>
      <c r="K14" s="289" t="str">
        <f t="shared" si="3"/>
        <v>L1</v>
      </c>
      <c r="M14" s="186"/>
      <c r="N14" s="186"/>
    </row>
    <row r="15" spans="1:14" ht="18.75" customHeight="1" x14ac:dyDescent="0.95">
      <c r="A15" s="17"/>
      <c r="B15" s="321" t="s">
        <v>34</v>
      </c>
      <c r="C15" s="511">
        <v>42.95</v>
      </c>
      <c r="D15" s="511">
        <v>35.840000000000003</v>
      </c>
      <c r="E15" s="379">
        <v>50</v>
      </c>
      <c r="F15" s="286"/>
      <c r="G15" s="286"/>
      <c r="H15" s="287">
        <f t="shared" si="1"/>
        <v>38.016183035714285</v>
      </c>
      <c r="I15" s="288">
        <f t="shared" si="0"/>
        <v>-42.95</v>
      </c>
      <c r="J15" s="285">
        <f t="shared" si="2"/>
        <v>0</v>
      </c>
      <c r="K15" s="289" t="str">
        <f t="shared" si="3"/>
        <v>L1</v>
      </c>
      <c r="M15" s="186"/>
      <c r="N15" s="186"/>
    </row>
    <row r="16" spans="1:14" ht="18.75" customHeight="1" thickBot="1" x14ac:dyDescent="1">
      <c r="A16" s="17"/>
      <c r="B16" s="322" t="s">
        <v>35</v>
      </c>
      <c r="C16" s="523">
        <v>23.6</v>
      </c>
      <c r="D16" s="523">
        <v>21.11</v>
      </c>
      <c r="E16" s="381">
        <v>50</v>
      </c>
      <c r="F16" s="324"/>
      <c r="G16" s="324"/>
      <c r="H16" s="325">
        <f t="shared" si="1"/>
        <v>38.820464234959729</v>
      </c>
      <c r="I16" s="326">
        <f t="shared" si="0"/>
        <v>-23.6</v>
      </c>
      <c r="J16" s="323">
        <f t="shared" si="2"/>
        <v>0</v>
      </c>
      <c r="K16" s="327" t="str">
        <f t="shared" si="3"/>
        <v>L1</v>
      </c>
      <c r="M16" s="186"/>
      <c r="N16" s="186"/>
    </row>
    <row r="17" spans="1:14" s="108" customFormat="1" ht="18.75" customHeight="1" thickBot="1" x14ac:dyDescent="1">
      <c r="A17" s="107"/>
      <c r="B17" s="524" t="s">
        <v>2</v>
      </c>
      <c r="C17" s="525">
        <v>28.33</v>
      </c>
      <c r="D17" s="525">
        <v>16.2</v>
      </c>
      <c r="E17" s="526">
        <v>50</v>
      </c>
      <c r="F17" s="527"/>
      <c r="G17" s="527"/>
      <c r="H17" s="528">
        <f t="shared" si="1"/>
        <v>32.512345679012348</v>
      </c>
      <c r="I17" s="529">
        <f t="shared" si="0"/>
        <v>-28.33</v>
      </c>
      <c r="J17" s="530">
        <f t="shared" si="2"/>
        <v>0</v>
      </c>
      <c r="K17" s="531" t="str">
        <f t="shared" si="3"/>
        <v>L1</v>
      </c>
      <c r="M17" s="186"/>
      <c r="N17" s="186"/>
    </row>
    <row r="18" spans="1:14" s="5" customFormat="1" ht="18.75" customHeight="1" x14ac:dyDescent="0.95">
      <c r="A18" s="17"/>
      <c r="B18" s="337" t="s">
        <v>9</v>
      </c>
      <c r="C18" s="532">
        <v>40.96</v>
      </c>
      <c r="D18" s="532">
        <v>49.18</v>
      </c>
      <c r="E18" s="385">
        <v>50</v>
      </c>
      <c r="F18" s="290"/>
      <c r="G18" s="290"/>
      <c r="H18" s="339">
        <f t="shared" si="1"/>
        <v>41.671411142740951</v>
      </c>
      <c r="I18" s="340">
        <f t="shared" si="0"/>
        <v>-40.96</v>
      </c>
      <c r="J18" s="338">
        <f t="shared" si="2"/>
        <v>0</v>
      </c>
      <c r="K18" s="320" t="str">
        <f t="shared" si="3"/>
        <v>L1</v>
      </c>
      <c r="M18" s="186"/>
      <c r="N18" s="186"/>
    </row>
    <row r="19" spans="1:14" s="5" customFormat="1" ht="18.75" customHeight="1" x14ac:dyDescent="0.95">
      <c r="A19" s="17"/>
      <c r="B19" s="341" t="s">
        <v>10</v>
      </c>
      <c r="C19" s="512">
        <v>14.95</v>
      </c>
      <c r="D19" s="512">
        <v>26.43</v>
      </c>
      <c r="E19" s="387">
        <v>50</v>
      </c>
      <c r="F19" s="286"/>
      <c r="G19" s="286"/>
      <c r="H19" s="293">
        <f t="shared" si="1"/>
        <v>44.343548997351498</v>
      </c>
      <c r="I19" s="294">
        <f t="shared" si="0"/>
        <v>-14.95</v>
      </c>
      <c r="J19" s="292">
        <f t="shared" si="2"/>
        <v>0</v>
      </c>
      <c r="K19" s="289" t="str">
        <f t="shared" si="3"/>
        <v>L1</v>
      </c>
      <c r="M19" s="186"/>
      <c r="N19" s="186"/>
    </row>
    <row r="20" spans="1:14" s="5" customFormat="1" ht="18.75" customHeight="1" x14ac:dyDescent="0.95">
      <c r="A20" s="17"/>
      <c r="B20" s="341" t="s">
        <v>11</v>
      </c>
      <c r="C20" s="513"/>
      <c r="D20" s="513"/>
      <c r="E20" s="387"/>
      <c r="F20" s="295"/>
      <c r="G20" s="295"/>
      <c r="H20" s="293"/>
      <c r="I20" s="296"/>
      <c r="J20" s="292"/>
      <c r="K20" s="297"/>
    </row>
    <row r="21" spans="1:14" s="5" customFormat="1" ht="18.75" customHeight="1" x14ac:dyDescent="0.95">
      <c r="A21" s="17"/>
      <c r="B21" s="341" t="s">
        <v>12</v>
      </c>
      <c r="C21" s="512"/>
      <c r="D21" s="512"/>
      <c r="E21" s="387"/>
      <c r="F21" s="295"/>
      <c r="G21" s="295"/>
      <c r="H21" s="293"/>
      <c r="I21" s="296"/>
      <c r="J21" s="292"/>
      <c r="K21" s="297"/>
      <c r="M21" s="186"/>
      <c r="N21" s="186"/>
    </row>
    <row r="22" spans="1:14" s="5" customFormat="1" ht="18.75" customHeight="1" x14ac:dyDescent="0.95">
      <c r="A22" s="17"/>
      <c r="B22" s="341" t="s">
        <v>13</v>
      </c>
      <c r="C22" s="512">
        <v>14.21</v>
      </c>
      <c r="D22" s="512">
        <v>34.909999999999997</v>
      </c>
      <c r="E22" s="387">
        <v>50</v>
      </c>
      <c r="F22" s="498"/>
      <c r="G22" s="498"/>
      <c r="H22" s="293">
        <f>((F22-C22)/D22)*10+50</f>
        <v>45.92953308507591</v>
      </c>
      <c r="I22" s="294">
        <f>F22-$C22</f>
        <v>-14.21</v>
      </c>
      <c r="J22" s="292">
        <f t="shared" si="2"/>
        <v>0</v>
      </c>
      <c r="K22" s="289" t="str">
        <f>IF(AND(F22&gt;=C22,G22&lt;=D22),"H1",IF(AND(F22&gt;=C22,G22&gt;D22),"H2",IF(AND(F22&lt;C22,G22&lt;=D22),"L1",IF(AND(F22&lt;C22,G22&gt;D22),"L2"))))</f>
        <v>L1</v>
      </c>
      <c r="M22" s="186"/>
      <c r="N22" s="186"/>
    </row>
    <row r="23" spans="1:14" s="5" customFormat="1" ht="18.75" customHeight="1" x14ac:dyDescent="0.95">
      <c r="A23" s="17"/>
      <c r="B23" s="341" t="s">
        <v>14</v>
      </c>
      <c r="C23" s="512"/>
      <c r="D23" s="512"/>
      <c r="E23" s="387"/>
      <c r="F23" s="295"/>
      <c r="G23" s="295"/>
      <c r="H23" s="293"/>
      <c r="I23" s="296"/>
      <c r="J23" s="292"/>
      <c r="K23" s="297"/>
      <c r="M23" s="186"/>
      <c r="N23" s="186"/>
    </row>
    <row r="24" spans="1:14" s="5" customFormat="1" ht="18.75" customHeight="1" x14ac:dyDescent="0.95">
      <c r="A24" s="17"/>
      <c r="B24" s="341" t="s">
        <v>15</v>
      </c>
      <c r="C24" s="512">
        <v>47.05</v>
      </c>
      <c r="D24" s="512">
        <v>36.25</v>
      </c>
      <c r="E24" s="387">
        <v>50</v>
      </c>
      <c r="F24" s="286"/>
      <c r="G24" s="286"/>
      <c r="H24" s="293">
        <f t="shared" ref="H24:H29" si="4">((F24-C24)/D24)*10+50</f>
        <v>37.020689655172418</v>
      </c>
      <c r="I24" s="294">
        <f t="shared" ref="I24:I29" si="5">F24-$C24</f>
        <v>-47.05</v>
      </c>
      <c r="J24" s="292">
        <f t="shared" ref="J24:J41" si="6">J$4</f>
        <v>0</v>
      </c>
      <c r="K24" s="289" t="str">
        <f t="shared" ref="K24:K29" si="7">IF(AND(F24&gt;=C24,G24&lt;=D24),"H1",IF(AND(F24&gt;=C24,G24&gt;D24),"H2",IF(AND(F24&lt;C24,G24&lt;=D24),"L1",IF(AND(F24&lt;C24,G24&gt;D24),"L2"))))</f>
        <v>L1</v>
      </c>
      <c r="M24" s="186"/>
      <c r="N24" s="186"/>
    </row>
    <row r="25" spans="1:14" s="5" customFormat="1" ht="18.75" customHeight="1" x14ac:dyDescent="0.95">
      <c r="A25" s="17"/>
      <c r="B25" s="341" t="s">
        <v>16</v>
      </c>
      <c r="C25" s="512">
        <v>10.79</v>
      </c>
      <c r="D25" s="512">
        <v>23.63</v>
      </c>
      <c r="E25" s="387">
        <v>50</v>
      </c>
      <c r="F25" s="286"/>
      <c r="G25" s="286"/>
      <c r="H25" s="293">
        <f t="shared" si="4"/>
        <v>45.433770630554378</v>
      </c>
      <c r="I25" s="294">
        <f t="shared" si="5"/>
        <v>-10.79</v>
      </c>
      <c r="J25" s="292">
        <f t="shared" si="6"/>
        <v>0</v>
      </c>
      <c r="K25" s="289" t="str">
        <f t="shared" si="7"/>
        <v>L1</v>
      </c>
      <c r="M25" s="186"/>
      <c r="N25" s="186"/>
    </row>
    <row r="26" spans="1:14" s="5" customFormat="1" ht="18.75" customHeight="1" x14ac:dyDescent="0.95">
      <c r="A26" s="17"/>
      <c r="B26" s="341" t="s">
        <v>17</v>
      </c>
      <c r="C26" s="512">
        <v>28.75</v>
      </c>
      <c r="D26" s="512">
        <v>45.26</v>
      </c>
      <c r="E26" s="387">
        <v>50</v>
      </c>
      <c r="F26" s="286"/>
      <c r="G26" s="286"/>
      <c r="H26" s="293">
        <f t="shared" si="4"/>
        <v>43.647812638091025</v>
      </c>
      <c r="I26" s="294">
        <f t="shared" si="5"/>
        <v>-28.75</v>
      </c>
      <c r="J26" s="292">
        <f t="shared" si="6"/>
        <v>0</v>
      </c>
      <c r="K26" s="289" t="str">
        <f t="shared" si="7"/>
        <v>L1</v>
      </c>
      <c r="M26" s="186"/>
      <c r="N26" s="186"/>
    </row>
    <row r="27" spans="1:14" s="5" customFormat="1" ht="18.75" customHeight="1" x14ac:dyDescent="0.95">
      <c r="A27" s="17"/>
      <c r="B27" s="341" t="s">
        <v>18</v>
      </c>
      <c r="C27" s="512">
        <v>34</v>
      </c>
      <c r="D27" s="512">
        <v>22.22</v>
      </c>
      <c r="E27" s="387">
        <v>50</v>
      </c>
      <c r="F27" s="286"/>
      <c r="G27" s="286"/>
      <c r="H27" s="293">
        <f t="shared" si="4"/>
        <v>34.6984698469847</v>
      </c>
      <c r="I27" s="294">
        <f t="shared" si="5"/>
        <v>-34</v>
      </c>
      <c r="J27" s="292">
        <f t="shared" si="6"/>
        <v>0</v>
      </c>
      <c r="K27" s="289" t="str">
        <f t="shared" si="7"/>
        <v>L1</v>
      </c>
      <c r="M27" s="186"/>
      <c r="N27" s="186"/>
    </row>
    <row r="28" spans="1:14" s="5" customFormat="1" ht="18.75" customHeight="1" x14ac:dyDescent="0.95">
      <c r="A28" s="17"/>
      <c r="B28" s="341" t="s">
        <v>19</v>
      </c>
      <c r="C28" s="512">
        <v>24.65</v>
      </c>
      <c r="D28" s="512">
        <v>27.85</v>
      </c>
      <c r="E28" s="387">
        <v>50</v>
      </c>
      <c r="F28" s="286"/>
      <c r="G28" s="286"/>
      <c r="H28" s="293">
        <f t="shared" si="4"/>
        <v>41.149012567324959</v>
      </c>
      <c r="I28" s="294">
        <f t="shared" si="5"/>
        <v>-24.65</v>
      </c>
      <c r="J28" s="292">
        <f t="shared" si="6"/>
        <v>0</v>
      </c>
      <c r="K28" s="289" t="str">
        <f t="shared" si="7"/>
        <v>L1</v>
      </c>
      <c r="M28" s="186"/>
      <c r="N28" s="186"/>
    </row>
    <row r="29" spans="1:14" s="5" customFormat="1" ht="18.75" customHeight="1" x14ac:dyDescent="0.95">
      <c r="A29" s="17"/>
      <c r="B29" s="341" t="s">
        <v>20</v>
      </c>
      <c r="C29" s="512">
        <v>28.84</v>
      </c>
      <c r="D29" s="512">
        <v>36.67</v>
      </c>
      <c r="E29" s="387">
        <v>50</v>
      </c>
      <c r="F29" s="286"/>
      <c r="G29" s="286"/>
      <c r="H29" s="293">
        <f t="shared" si="4"/>
        <v>42.13526043086992</v>
      </c>
      <c r="I29" s="294">
        <f t="shared" si="5"/>
        <v>-28.84</v>
      </c>
      <c r="J29" s="292">
        <f t="shared" si="6"/>
        <v>0</v>
      </c>
      <c r="K29" s="289" t="str">
        <f t="shared" si="7"/>
        <v>L1</v>
      </c>
      <c r="M29" s="186"/>
      <c r="N29" s="186"/>
    </row>
    <row r="30" spans="1:14" s="5" customFormat="1" ht="18.75" customHeight="1" thickBot="1" x14ac:dyDescent="1">
      <c r="A30" s="17"/>
      <c r="B30" s="342" t="s">
        <v>65</v>
      </c>
      <c r="C30" s="533">
        <v>29.52</v>
      </c>
      <c r="D30" s="533">
        <v>22.22</v>
      </c>
      <c r="E30" s="389">
        <v>50</v>
      </c>
      <c r="F30" s="324"/>
      <c r="G30" s="324"/>
      <c r="H30" s="345">
        <f>((F30-C30)/D30)*10+50</f>
        <v>36.714671467146715</v>
      </c>
      <c r="I30" s="499">
        <f>F30-$C30</f>
        <v>-29.52</v>
      </c>
      <c r="J30" s="343">
        <f t="shared" si="6"/>
        <v>0</v>
      </c>
      <c r="K30" s="327" t="str">
        <f>IF(AND(F30&gt;=C30,G30&lt;=D30),"H1",IF(AND(F30&gt;=C30,G30&gt;D30),"H2",IF(AND(F30&lt;C30,G30&lt;=D30),"L1",IF(AND(F30&lt;C30,G30&gt;D30),"L2"))))</f>
        <v>L1</v>
      </c>
      <c r="M30" s="186"/>
      <c r="N30" s="186"/>
    </row>
    <row r="31" spans="1:14" s="108" customFormat="1" ht="21" customHeight="1" thickBot="1" x14ac:dyDescent="1">
      <c r="A31" s="107"/>
      <c r="B31" s="351" t="s">
        <v>3</v>
      </c>
      <c r="C31" s="534">
        <v>31.05</v>
      </c>
      <c r="D31" s="534">
        <v>8.81</v>
      </c>
      <c r="E31" s="391">
        <v>50</v>
      </c>
      <c r="F31" s="249"/>
      <c r="G31" s="249"/>
      <c r="H31" s="352">
        <f t="shared" ref="H31:H40" si="8">((F31-C31)/D31)*10+50</f>
        <v>14.755959137343929</v>
      </c>
      <c r="I31" s="353">
        <f t="shared" ref="I31:I40" si="9">F31-$C31</f>
        <v>-31.05</v>
      </c>
      <c r="J31" s="354">
        <f t="shared" si="6"/>
        <v>0</v>
      </c>
      <c r="K31" s="355" t="str">
        <f t="shared" ref="K31:K40" si="10">IF(AND(F31&gt;=C31,G31&lt;=D31),"H1",IF(AND(F31&gt;=C31,G31&gt;D31),"H2",IF(AND(F31&lt;C31,G31&lt;=D31),"L1",IF(AND(F31&lt;C31,G31&gt;D31),"L2"))))</f>
        <v>L1</v>
      </c>
      <c r="M31" s="186"/>
      <c r="N31" s="186"/>
    </row>
    <row r="32" spans="1:14" s="5" customFormat="1" ht="21" customHeight="1" x14ac:dyDescent="0.95">
      <c r="A32" s="17"/>
      <c r="B32" s="356" t="s">
        <v>21</v>
      </c>
      <c r="C32" s="535">
        <v>31.75</v>
      </c>
      <c r="D32" s="535">
        <v>16.34</v>
      </c>
      <c r="E32" s="393">
        <v>50</v>
      </c>
      <c r="F32" s="290"/>
      <c r="G32" s="290"/>
      <c r="H32" s="358">
        <f t="shared" si="8"/>
        <v>30.569155446756426</v>
      </c>
      <c r="I32" s="359">
        <f t="shared" si="9"/>
        <v>-31.75</v>
      </c>
      <c r="J32" s="357">
        <f t="shared" si="6"/>
        <v>0</v>
      </c>
      <c r="K32" s="320" t="str">
        <f t="shared" si="10"/>
        <v>L1</v>
      </c>
      <c r="M32" s="186"/>
      <c r="N32" s="186"/>
    </row>
    <row r="33" spans="1:14" s="5" customFormat="1" ht="21" customHeight="1" x14ac:dyDescent="0.95">
      <c r="A33" s="17"/>
      <c r="B33" s="360" t="s">
        <v>22</v>
      </c>
      <c r="C33" s="514">
        <v>58.72</v>
      </c>
      <c r="D33" s="514">
        <v>49.23</v>
      </c>
      <c r="E33" s="395">
        <v>50</v>
      </c>
      <c r="F33" s="286"/>
      <c r="G33" s="286"/>
      <c r="H33" s="302">
        <f t="shared" si="8"/>
        <v>38.072313629900464</v>
      </c>
      <c r="I33" s="303">
        <f t="shared" si="9"/>
        <v>-58.72</v>
      </c>
      <c r="J33" s="301">
        <f t="shared" si="6"/>
        <v>0</v>
      </c>
      <c r="K33" s="289" t="str">
        <f t="shared" si="10"/>
        <v>L1</v>
      </c>
      <c r="M33" s="186"/>
      <c r="N33" s="186"/>
    </row>
    <row r="34" spans="1:14" s="5" customFormat="1" ht="21" customHeight="1" x14ac:dyDescent="0.95">
      <c r="A34" s="17"/>
      <c r="B34" s="360" t="s">
        <v>36</v>
      </c>
      <c r="C34" s="514">
        <v>30.5</v>
      </c>
      <c r="D34" s="514">
        <v>46.04</v>
      </c>
      <c r="E34" s="395">
        <v>50</v>
      </c>
      <c r="F34" s="286"/>
      <c r="G34" s="286"/>
      <c r="H34" s="302">
        <f t="shared" si="8"/>
        <v>43.375325803648998</v>
      </c>
      <c r="I34" s="303">
        <f t="shared" si="9"/>
        <v>-30.5</v>
      </c>
      <c r="J34" s="301">
        <f t="shared" si="6"/>
        <v>0</v>
      </c>
      <c r="K34" s="289" t="str">
        <f t="shared" si="10"/>
        <v>L1</v>
      </c>
      <c r="M34" s="186"/>
      <c r="N34" s="186"/>
    </row>
    <row r="35" spans="1:14" s="5" customFormat="1" ht="21" customHeight="1" x14ac:dyDescent="0.95">
      <c r="A35" s="17"/>
      <c r="B35" s="360" t="s">
        <v>23</v>
      </c>
      <c r="C35" s="514">
        <v>62.33</v>
      </c>
      <c r="D35" s="514">
        <v>48.46</v>
      </c>
      <c r="E35" s="395">
        <v>50</v>
      </c>
      <c r="F35" s="286"/>
      <c r="G35" s="286"/>
      <c r="H35" s="302">
        <f t="shared" si="8"/>
        <v>37.13784564589352</v>
      </c>
      <c r="I35" s="303">
        <f t="shared" si="9"/>
        <v>-62.33</v>
      </c>
      <c r="J35" s="301">
        <f t="shared" si="6"/>
        <v>0</v>
      </c>
      <c r="K35" s="289" t="str">
        <f t="shared" si="10"/>
        <v>L1</v>
      </c>
      <c r="M35" s="186"/>
      <c r="N35" s="186"/>
    </row>
    <row r="36" spans="1:14" s="5" customFormat="1" ht="21" customHeight="1" x14ac:dyDescent="0.95">
      <c r="A36" s="17"/>
      <c r="B36" s="360" t="s">
        <v>24</v>
      </c>
      <c r="C36" s="514">
        <v>20.28</v>
      </c>
      <c r="D36" s="514">
        <v>18</v>
      </c>
      <c r="E36" s="395">
        <v>50</v>
      </c>
      <c r="F36" s="286"/>
      <c r="G36" s="286"/>
      <c r="H36" s="302">
        <f t="shared" si="8"/>
        <v>38.733333333333334</v>
      </c>
      <c r="I36" s="303">
        <f t="shared" si="9"/>
        <v>-20.28</v>
      </c>
      <c r="J36" s="301">
        <f t="shared" si="6"/>
        <v>0</v>
      </c>
      <c r="K36" s="289" t="str">
        <f t="shared" si="10"/>
        <v>L1</v>
      </c>
      <c r="M36" s="186"/>
      <c r="N36" s="186"/>
    </row>
    <row r="37" spans="1:14" s="5" customFormat="1" ht="21" customHeight="1" x14ac:dyDescent="0.95">
      <c r="A37" s="17"/>
      <c r="B37" s="360" t="s">
        <v>25</v>
      </c>
      <c r="C37" s="514">
        <v>31.9</v>
      </c>
      <c r="D37" s="514">
        <v>22.08</v>
      </c>
      <c r="E37" s="395">
        <v>50</v>
      </c>
      <c r="F37" s="286"/>
      <c r="G37" s="286"/>
      <c r="H37" s="302">
        <f t="shared" si="8"/>
        <v>35.552536231884062</v>
      </c>
      <c r="I37" s="303">
        <f t="shared" si="9"/>
        <v>-31.9</v>
      </c>
      <c r="J37" s="301">
        <f t="shared" si="6"/>
        <v>0</v>
      </c>
      <c r="K37" s="289" t="str">
        <f t="shared" si="10"/>
        <v>L1</v>
      </c>
      <c r="M37" s="186"/>
      <c r="N37" s="186"/>
    </row>
    <row r="38" spans="1:14" s="5" customFormat="1" ht="21" customHeight="1" x14ac:dyDescent="0.95">
      <c r="A38" s="17"/>
      <c r="B38" s="360" t="s">
        <v>26</v>
      </c>
      <c r="C38" s="514">
        <v>24.99</v>
      </c>
      <c r="D38" s="514">
        <v>24.23</v>
      </c>
      <c r="E38" s="395">
        <v>50</v>
      </c>
      <c r="F38" s="286"/>
      <c r="G38" s="286"/>
      <c r="H38" s="302">
        <f t="shared" si="8"/>
        <v>39.686339248865039</v>
      </c>
      <c r="I38" s="303">
        <f t="shared" si="9"/>
        <v>-24.99</v>
      </c>
      <c r="J38" s="301">
        <f t="shared" si="6"/>
        <v>0</v>
      </c>
      <c r="K38" s="289" t="str">
        <f t="shared" si="10"/>
        <v>L1</v>
      </c>
      <c r="M38" s="186"/>
      <c r="N38" s="186"/>
    </row>
    <row r="39" spans="1:14" s="5" customFormat="1" ht="21" customHeight="1" x14ac:dyDescent="0.95">
      <c r="A39" s="17"/>
      <c r="B39" s="360" t="s">
        <v>27</v>
      </c>
      <c r="C39" s="514">
        <v>22.58</v>
      </c>
      <c r="D39" s="514">
        <v>30.16</v>
      </c>
      <c r="E39" s="395">
        <v>50</v>
      </c>
      <c r="F39" s="286"/>
      <c r="G39" s="286"/>
      <c r="H39" s="302">
        <f t="shared" si="8"/>
        <v>42.513262599469499</v>
      </c>
      <c r="I39" s="303">
        <f t="shared" si="9"/>
        <v>-22.58</v>
      </c>
      <c r="J39" s="301">
        <f t="shared" si="6"/>
        <v>0</v>
      </c>
      <c r="K39" s="289" t="str">
        <f t="shared" si="10"/>
        <v>L1</v>
      </c>
      <c r="M39" s="186"/>
      <c r="N39" s="186"/>
    </row>
    <row r="40" spans="1:14" s="5" customFormat="1" ht="21" customHeight="1" x14ac:dyDescent="0.95">
      <c r="A40" s="17"/>
      <c r="B40" s="360" t="s">
        <v>28</v>
      </c>
      <c r="C40" s="514">
        <v>33.590000000000003</v>
      </c>
      <c r="D40" s="514">
        <v>16.25</v>
      </c>
      <c r="E40" s="395">
        <v>50</v>
      </c>
      <c r="F40" s="286"/>
      <c r="G40" s="286"/>
      <c r="H40" s="302">
        <f t="shared" si="8"/>
        <v>29.329230769230765</v>
      </c>
      <c r="I40" s="303">
        <f t="shared" si="9"/>
        <v>-33.590000000000003</v>
      </c>
      <c r="J40" s="301">
        <f t="shared" si="6"/>
        <v>0</v>
      </c>
      <c r="K40" s="289" t="str">
        <f t="shared" si="10"/>
        <v>L1</v>
      </c>
      <c r="M40" s="186"/>
      <c r="N40" s="186"/>
    </row>
    <row r="41" spans="1:14" s="5" customFormat="1" ht="21" customHeight="1" x14ac:dyDescent="0.95">
      <c r="A41" s="17"/>
      <c r="B41" s="536" t="s">
        <v>29</v>
      </c>
      <c r="C41" s="514">
        <v>34.49</v>
      </c>
      <c r="D41" s="514">
        <v>20.9</v>
      </c>
      <c r="E41" s="395">
        <v>50</v>
      </c>
      <c r="F41" s="286"/>
      <c r="G41" s="286"/>
      <c r="H41" s="302">
        <f>((F41-C41)/D41)*10+50</f>
        <v>33.497607655502392</v>
      </c>
      <c r="I41" s="303">
        <f>F41-$C41</f>
        <v>-34.49</v>
      </c>
      <c r="J41" s="301">
        <f t="shared" si="6"/>
        <v>0</v>
      </c>
      <c r="K41" s="289" t="str">
        <f>IF(AND(F41&gt;=C41,G41&lt;=D41),"H1",IF(AND(F41&gt;=C41,G41&gt;D41),"H2",IF(AND(F41&lt;C41,G41&lt;=D41),"L1",IF(AND(F41&lt;C41,G41&gt;D41),"L2"))))</f>
        <v>L1</v>
      </c>
      <c r="M41" s="186"/>
      <c r="N41" s="186"/>
    </row>
    <row r="42" spans="1:14" s="5" customFormat="1" ht="21" customHeight="1" x14ac:dyDescent="0.95">
      <c r="A42" s="17"/>
      <c r="B42" s="536" t="s">
        <v>30</v>
      </c>
      <c r="C42" s="514">
        <v>28.68</v>
      </c>
      <c r="D42" s="514">
        <v>28.23</v>
      </c>
      <c r="E42" s="395">
        <v>50</v>
      </c>
      <c r="F42" s="286"/>
      <c r="G42" s="286"/>
      <c r="H42" s="302">
        <f>((F42-C42)/D42)*10+50</f>
        <v>39.840595111583426</v>
      </c>
      <c r="I42" s="303">
        <f>F42-$C42</f>
        <v>-28.68</v>
      </c>
      <c r="J42" s="301">
        <f>J$4</f>
        <v>0</v>
      </c>
      <c r="K42" s="289" t="str">
        <f>IF(AND(F42&gt;=C42,G42&lt;=D42),"H1",IF(AND(F42&gt;=C42,G42&gt;D42),"H2",IF(AND(F42&lt;C42,G42&lt;=D42),"L1",IF(AND(F42&lt;C42,G42&gt;D42),"L2"))))</f>
        <v>L1</v>
      </c>
      <c r="M42" s="186"/>
      <c r="N42" s="186"/>
    </row>
    <row r="43" spans="1:14" s="5" customFormat="1" ht="21" customHeight="1" x14ac:dyDescent="0.95">
      <c r="A43" s="17"/>
      <c r="B43" s="536" t="s">
        <v>66</v>
      </c>
      <c r="C43" s="514">
        <v>18.3</v>
      </c>
      <c r="D43" s="514">
        <v>38.659999999999997</v>
      </c>
      <c r="E43" s="395">
        <v>50</v>
      </c>
      <c r="F43" s="286"/>
      <c r="G43" s="286"/>
      <c r="H43" s="302">
        <f>((F43-C43)/D43)*10+50</f>
        <v>45.266425245732023</v>
      </c>
      <c r="I43" s="303">
        <f>F43-$C43</f>
        <v>-18.3</v>
      </c>
      <c r="J43" s="301">
        <f>J$4</f>
        <v>0</v>
      </c>
      <c r="K43" s="289" t="str">
        <f>IF(AND(F43&gt;=C43,G43&lt;=D43),"H1",IF(AND(F43&gt;=C43,G43&gt;D43),"H2",IF(AND(F43&lt;C43,G43&lt;=D43),"L1",IF(AND(F43&lt;C43,G43&gt;D43),"L2"))))</f>
        <v>L1</v>
      </c>
      <c r="M43" s="186"/>
      <c r="N43" s="186"/>
    </row>
    <row r="44" spans="1:14" s="5" customFormat="1" ht="21" customHeight="1" thickBot="1" x14ac:dyDescent="1">
      <c r="A44" s="17"/>
      <c r="B44" s="361" t="s">
        <v>65</v>
      </c>
      <c r="C44" s="537">
        <v>30.07</v>
      </c>
      <c r="D44" s="537">
        <v>30.22</v>
      </c>
      <c r="E44" s="397">
        <v>50</v>
      </c>
      <c r="F44" s="324"/>
      <c r="G44" s="324"/>
      <c r="H44" s="307">
        <f>((F44-C44)/D44)*10+50</f>
        <v>40.049636002647254</v>
      </c>
      <c r="I44" s="308">
        <f>F44-$C44</f>
        <v>-30.07</v>
      </c>
      <c r="J44" s="305">
        <f>J$4</f>
        <v>0</v>
      </c>
      <c r="K44" s="327" t="str">
        <f>IF(AND(F44&gt;=C44,G44&lt;=D44),"H1",IF(AND(F44&gt;=C44,G44&gt;D44),"H2",IF(AND(F44&lt;C44,G44&lt;=D44),"L1",IF(AND(F44&lt;C44,G44&gt;D44),"L2"))))</f>
        <v>L1</v>
      </c>
      <c r="M44" s="186"/>
      <c r="N44" s="186"/>
    </row>
    <row r="45" spans="1:14" s="19" customFormat="1" ht="23.65" thickBot="1" x14ac:dyDescent="1">
      <c r="A45" s="18"/>
      <c r="B45" s="473"/>
      <c r="C45" s="500"/>
      <c r="D45" s="500"/>
      <c r="E45" s="500"/>
      <c r="F45" s="501"/>
      <c r="G45" s="501"/>
      <c r="H45" s="502" t="s">
        <v>57</v>
      </c>
      <c r="I45" s="503">
        <f>COUNTIF(I5:I44,"&gt;5")</f>
        <v>0</v>
      </c>
      <c r="J45" s="478" t="s">
        <v>53</v>
      </c>
      <c r="K45" s="479">
        <f>COUNTIF(K5:K44,"H1")</f>
        <v>0</v>
      </c>
    </row>
    <row r="46" spans="1:14" ht="23.65" thickBot="1" x14ac:dyDescent="1">
      <c r="B46" s="480"/>
      <c r="F46" s="2"/>
      <c r="G46" s="2"/>
      <c r="H46" s="504" t="s">
        <v>58</v>
      </c>
      <c r="I46" s="505">
        <f>COUNTIFS(I5:I44,"&gt;=0", I5:I44,"&lt;=5")</f>
        <v>0</v>
      </c>
      <c r="J46" s="483" t="s">
        <v>54</v>
      </c>
      <c r="K46" s="484">
        <f>COUNTIF(K5:K44,"H2")</f>
        <v>0</v>
      </c>
    </row>
    <row r="47" spans="1:14" ht="23.65" thickBot="1" x14ac:dyDescent="1">
      <c r="B47" s="480"/>
      <c r="F47" s="2"/>
      <c r="G47" s="2"/>
      <c r="H47" s="506" t="s">
        <v>59</v>
      </c>
      <c r="I47" s="507">
        <f>COUNTIFS(I5:I44,"&lt;0", I5:I44,"&gt;=-5")</f>
        <v>0</v>
      </c>
      <c r="J47" s="487" t="s">
        <v>55</v>
      </c>
      <c r="K47" s="488">
        <f>COUNTIF(K5:K44,"L1")</f>
        <v>37</v>
      </c>
    </row>
    <row r="48" spans="1:14" ht="23.65" thickBot="1" x14ac:dyDescent="1">
      <c r="B48" s="480"/>
      <c r="F48" s="2"/>
      <c r="G48" s="2"/>
      <c r="H48" s="508" t="s">
        <v>60</v>
      </c>
      <c r="I48" s="509">
        <f>COUNTIF(I5:I44,"&lt;-5")</f>
        <v>37</v>
      </c>
      <c r="J48" s="491" t="s">
        <v>56</v>
      </c>
      <c r="K48" s="492">
        <f>COUNTIF(K5:K44,"L2")</f>
        <v>0</v>
      </c>
    </row>
  </sheetData>
  <sheetProtection algorithmName="SHA-512" hashValue="cVcAzNDkkA6JWdn7at+BhXtzU0XhWjolvuzh2S2EfR8C5fDtHgsNAEM1edtfPzNLmWOreH8CitfYIf0WA0r1+g==" saltValue="116HE5jsJ8+vDQOStJXilQ==" spinCount="100000" sheet="1" objects="1" scenarios="1"/>
  <mergeCells count="2">
    <mergeCell ref="D2:J2"/>
    <mergeCell ref="K2:K4"/>
  </mergeCells>
  <conditionalFormatting sqref="K5:K44">
    <cfRule type="containsText" dxfId="415" priority="10" stopIfTrue="1" operator="containsText" text="L2">
      <formula>NOT(ISERROR(SEARCH("L2",K5)))</formula>
    </cfRule>
    <cfRule type="containsText" dxfId="414" priority="11" stopIfTrue="1" operator="containsText" text="L1">
      <formula>NOT(ISERROR(SEARCH("L1",K5)))</formula>
    </cfRule>
    <cfRule type="containsText" dxfId="413" priority="12" stopIfTrue="1" operator="containsText" text="H2">
      <formula>NOT(ISERROR(SEARCH("H2",K5)))</formula>
    </cfRule>
    <cfRule type="containsText" dxfId="412" priority="13" stopIfTrue="1" operator="containsText" text="H1">
      <formula>NOT(ISERROR(SEARCH("H1",K5)))</formula>
    </cfRule>
  </conditionalFormatting>
  <conditionalFormatting sqref="I4:I44">
    <cfRule type="cellIs" dxfId="411" priority="4" operator="greaterThan">
      <formula>5</formula>
    </cfRule>
    <cfRule type="cellIs" dxfId="410" priority="3" operator="between">
      <formula>0</formula>
      <formula>5</formula>
    </cfRule>
    <cfRule type="cellIs" dxfId="409" priority="2" operator="between">
      <formula>-5</formula>
      <formula>0</formula>
    </cfRule>
    <cfRule type="cellIs" dxfId="408" priority="1" operator="lessThan">
      <formula>-5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9"/>
  <sheetViews>
    <sheetView tabSelected="1" zoomScale="92" zoomScaleNormal="92" workbookViewId="0">
      <selection activeCell="L4" sqref="L4"/>
    </sheetView>
  </sheetViews>
  <sheetFormatPr defaultColWidth="8.796875" defaultRowHeight="23.25" x14ac:dyDescent="0.95"/>
  <cols>
    <col min="1" max="1" width="3" style="6" customWidth="1"/>
    <col min="2" max="2" width="28.265625" style="1" customWidth="1"/>
    <col min="3" max="3" width="9.265625" style="112" customWidth="1"/>
    <col min="4" max="4" width="9.19921875" style="112" customWidth="1"/>
    <col min="5" max="6" width="8.796875" style="112" customWidth="1"/>
    <col min="7" max="7" width="8.265625" style="117" customWidth="1"/>
    <col min="8" max="9" width="8.19921875" style="117" customWidth="1"/>
    <col min="10" max="10" width="10.19921875" style="2" customWidth="1"/>
    <col min="11" max="11" width="6.796875" style="1" customWidth="1"/>
    <col min="12" max="16384" width="8.796875" style="1"/>
  </cols>
  <sheetData>
    <row r="1" spans="1:10" ht="13.5" customHeight="1" thickBot="1" x14ac:dyDescent="1"/>
    <row r="2" spans="1:10" s="3" customFormat="1" ht="21.75" customHeight="1" thickBot="1" x14ac:dyDescent="1">
      <c r="A2" s="7"/>
      <c r="B2" s="121" t="s">
        <v>89</v>
      </c>
      <c r="C2" s="122" t="s">
        <v>38</v>
      </c>
      <c r="D2" s="569" t="str">
        <f>Data_School_59!D2</f>
        <v>โรงเรียน</v>
      </c>
      <c r="E2" s="570"/>
      <c r="F2" s="570"/>
      <c r="G2" s="570"/>
      <c r="H2" s="570"/>
      <c r="I2" s="570"/>
      <c r="J2" s="571"/>
    </row>
    <row r="3" spans="1:10" s="4" customFormat="1" ht="18" customHeight="1" thickBot="1" x14ac:dyDescent="1">
      <c r="A3" s="16"/>
      <c r="B3" s="165" t="s">
        <v>48</v>
      </c>
      <c r="C3" s="166" t="s">
        <v>85</v>
      </c>
      <c r="D3" s="166" t="s">
        <v>86</v>
      </c>
      <c r="E3" s="166" t="s">
        <v>87</v>
      </c>
      <c r="F3" s="166" t="s">
        <v>88</v>
      </c>
      <c r="G3" s="169" t="s">
        <v>67</v>
      </c>
      <c r="H3" s="167" t="s">
        <v>68</v>
      </c>
      <c r="I3" s="168" t="s">
        <v>69</v>
      </c>
      <c r="J3" s="168" t="s">
        <v>84</v>
      </c>
    </row>
    <row r="4" spans="1:10" s="108" customFormat="1" ht="18.75" customHeight="1" thickBot="1" x14ac:dyDescent="1">
      <c r="A4" s="107"/>
      <c r="B4" s="197" t="s">
        <v>39</v>
      </c>
      <c r="C4" s="198"/>
      <c r="D4" s="199"/>
      <c r="E4" s="200"/>
      <c r="F4" s="201"/>
      <c r="G4" s="202" t="e">
        <f>Data_School_59!F4</f>
        <v>#DIV/0!</v>
      </c>
      <c r="H4" s="163" t="e">
        <f>DATA_School_60!F4</f>
        <v>#DIV/0!</v>
      </c>
      <c r="I4" s="164" t="e">
        <f>DATA_School_61!F4</f>
        <v>#DIV/0!</v>
      </c>
      <c r="J4" s="164" t="e">
        <f>DATA_School_62!F4</f>
        <v>#DIV/0!</v>
      </c>
    </row>
    <row r="5" spans="1:10" s="108" customFormat="1" ht="18.75" customHeight="1" thickBot="1" x14ac:dyDescent="1">
      <c r="A5" s="107"/>
      <c r="B5" s="206" t="s">
        <v>1</v>
      </c>
      <c r="C5" s="207">
        <f>Data_School_59!H5</f>
        <v>11.781472684085507</v>
      </c>
      <c r="D5" s="207">
        <f>DATA_School_60!H5</f>
        <v>12.746268656716417</v>
      </c>
      <c r="E5" s="207">
        <f>DATA_School_61!H5</f>
        <v>14.066073697585765</v>
      </c>
      <c r="F5" s="208">
        <f>DATA_School_62!H5</f>
        <v>12.448709463931166</v>
      </c>
      <c r="G5" s="204" t="str">
        <f>Data_School_59!K5</f>
        <v>L1</v>
      </c>
      <c r="H5" s="133" t="str">
        <f>DATA_School_60!K5</f>
        <v>L1</v>
      </c>
      <c r="I5" s="134" t="str">
        <f>DATA_School_61!K5</f>
        <v>L1</v>
      </c>
      <c r="J5" s="134" t="str">
        <f>DATA_School_62!K5</f>
        <v>L1</v>
      </c>
    </row>
    <row r="6" spans="1:10" s="5" customFormat="1" ht="18.75" customHeight="1" thickBot="1" x14ac:dyDescent="1">
      <c r="A6" s="17"/>
      <c r="B6" s="209" t="s">
        <v>4</v>
      </c>
      <c r="C6" s="205">
        <f>Data_School_59!H6</f>
        <v>23.565505804311773</v>
      </c>
      <c r="D6" s="205">
        <f>DATA_School_60!H6</f>
        <v>21.896463352127114</v>
      </c>
      <c r="E6" s="205">
        <f>DATA_School_61!H6</f>
        <v>19.522613065326631</v>
      </c>
      <c r="F6" s="210">
        <f>DATA_School_62!H6</f>
        <v>23.720316622691296</v>
      </c>
      <c r="G6" s="204" t="str">
        <f>Data_School_59!K6</f>
        <v>L1</v>
      </c>
      <c r="H6" s="133" t="str">
        <f>DATA_School_60!K6</f>
        <v>L1</v>
      </c>
      <c r="I6" s="134" t="str">
        <f>DATA_School_61!K6</f>
        <v>L1</v>
      </c>
      <c r="J6" s="134" t="str">
        <f>DATA_School_62!K6</f>
        <v>L1</v>
      </c>
    </row>
    <row r="7" spans="1:10" s="5" customFormat="1" ht="18.75" customHeight="1" thickBot="1" x14ac:dyDescent="1">
      <c r="A7" s="17"/>
      <c r="B7" s="209" t="s">
        <v>5</v>
      </c>
      <c r="C7" s="205">
        <f>Data_School_59!H7</f>
        <v>27.449521785334753</v>
      </c>
      <c r="D7" s="205">
        <f>DATA_School_60!H7</f>
        <v>23.846547314578004</v>
      </c>
      <c r="E7" s="205">
        <f>DATA_School_61!H7</f>
        <v>27.115051903114189</v>
      </c>
      <c r="F7" s="210">
        <f>DATA_School_62!H7</f>
        <v>28.174536256323776</v>
      </c>
      <c r="G7" s="204" t="str">
        <f>Data_School_59!K7</f>
        <v>L1</v>
      </c>
      <c r="H7" s="133" t="str">
        <f>DATA_School_60!K7</f>
        <v>L1</v>
      </c>
      <c r="I7" s="134" t="str">
        <f>DATA_School_61!K7</f>
        <v>L1</v>
      </c>
      <c r="J7" s="134" t="str">
        <f>DATA_School_62!K7</f>
        <v>L1</v>
      </c>
    </row>
    <row r="8" spans="1:10" s="5" customFormat="1" ht="18.75" customHeight="1" thickBot="1" x14ac:dyDescent="1">
      <c r="A8" s="17"/>
      <c r="B8" s="209" t="s">
        <v>8</v>
      </c>
      <c r="C8" s="205">
        <f>Data_School_59!H8</f>
        <v>19.941577409931838</v>
      </c>
      <c r="D8" s="205">
        <f>DATA_School_60!H8</f>
        <v>25.996112730806608</v>
      </c>
      <c r="E8" s="205">
        <f>DATA_School_61!H8</f>
        <v>23.51229508196721</v>
      </c>
      <c r="F8" s="210">
        <f>DATA_School_62!H8</f>
        <v>17.089655172413799</v>
      </c>
      <c r="G8" s="204" t="str">
        <f>Data_School_59!K8</f>
        <v>L1</v>
      </c>
      <c r="H8" s="133" t="str">
        <f>DATA_School_60!K8</f>
        <v>L1</v>
      </c>
      <c r="I8" s="134" t="str">
        <f>DATA_School_61!K8</f>
        <v>L1</v>
      </c>
      <c r="J8" s="134" t="str">
        <f>DATA_School_62!K8</f>
        <v>L1</v>
      </c>
    </row>
    <row r="9" spans="1:10" s="5" customFormat="1" ht="18.75" customHeight="1" thickBot="1" x14ac:dyDescent="1">
      <c r="A9" s="17"/>
      <c r="B9" s="209" t="s">
        <v>6</v>
      </c>
      <c r="C9" s="205">
        <f>Data_School_59!H9</f>
        <v>15.631768953068594</v>
      </c>
      <c r="D9" s="205">
        <f>DATA_School_60!H9</f>
        <v>17.129496402877699</v>
      </c>
      <c r="E9" s="205">
        <f>DATA_School_61!H9</f>
        <v>13.448275862068968</v>
      </c>
      <c r="F9" s="210">
        <f>DATA_School_62!H9</f>
        <v>15.046461758398863</v>
      </c>
      <c r="G9" s="204" t="str">
        <f>Data_School_59!K9</f>
        <v>L1</v>
      </c>
      <c r="H9" s="133" t="str">
        <f>DATA_School_60!K9</f>
        <v>L1</v>
      </c>
      <c r="I9" s="134" t="str">
        <f>DATA_School_61!K9</f>
        <v>L1</v>
      </c>
      <c r="J9" s="134" t="str">
        <f>DATA_School_62!K9</f>
        <v>L1</v>
      </c>
    </row>
    <row r="10" spans="1:10" s="5" customFormat="1" ht="18.75" customHeight="1" thickBot="1" x14ac:dyDescent="1">
      <c r="A10" s="17"/>
      <c r="B10" s="211" t="s">
        <v>7</v>
      </c>
      <c r="C10" s="212">
        <f>Data_School_59!H10</f>
        <v>27.985232067510548</v>
      </c>
      <c r="D10" s="212">
        <f>DATA_School_60!H10</f>
        <v>27.99292661361627</v>
      </c>
      <c r="E10" s="212">
        <f>DATA_School_61!H10</f>
        <v>25.791139240506329</v>
      </c>
      <c r="F10" s="213">
        <f>DATA_School_62!H10</f>
        <v>20.108870967741939</v>
      </c>
      <c r="G10" s="204" t="str">
        <f>Data_School_59!K10</f>
        <v>L1</v>
      </c>
      <c r="H10" s="133" t="str">
        <f>DATA_School_60!K10</f>
        <v>L1</v>
      </c>
      <c r="I10" s="134" t="str">
        <f>DATA_School_61!K10</f>
        <v>L1</v>
      </c>
      <c r="J10" s="134" t="str">
        <f>DATA_School_62!K10</f>
        <v>L1</v>
      </c>
    </row>
    <row r="11" spans="1:10" ht="18.75" customHeight="1" thickBot="1" x14ac:dyDescent="1">
      <c r="A11" s="17"/>
      <c r="B11" s="214" t="s">
        <v>37</v>
      </c>
      <c r="C11" s="140">
        <f>Data_School_59!H11</f>
        <v>22.709568162574094</v>
      </c>
      <c r="D11" s="140">
        <f>DATA_School_60!H11</f>
        <v>22.1</v>
      </c>
      <c r="E11" s="140">
        <f>DATA_School_61!H11</f>
        <v>23.832599118942731</v>
      </c>
      <c r="F11" s="215">
        <f>DATA_School_62!H11</f>
        <v>24.222222222222225</v>
      </c>
      <c r="G11" s="204" t="str">
        <f>Data_School_59!K11</f>
        <v>L1</v>
      </c>
      <c r="H11" s="133" t="str">
        <f>DATA_School_60!K11</f>
        <v>L1</v>
      </c>
      <c r="I11" s="134" t="str">
        <f>DATA_School_61!K11</f>
        <v>L1</v>
      </c>
      <c r="J11" s="134" t="str">
        <f>DATA_School_62!K11</f>
        <v>L1</v>
      </c>
    </row>
    <row r="12" spans="1:10" ht="18.75" customHeight="1" thickBot="1" x14ac:dyDescent="1">
      <c r="A12" s="17"/>
      <c r="B12" s="216" t="s">
        <v>31</v>
      </c>
      <c r="C12" s="180">
        <f>Data_School_59!H12</f>
        <v>29.584569732937688</v>
      </c>
      <c r="D12" s="180">
        <f>DATA_School_60!H12</f>
        <v>28.096249115357395</v>
      </c>
      <c r="E12" s="180">
        <f>DATA_School_61!H12</f>
        <v>29.338345864661655</v>
      </c>
      <c r="F12" s="217">
        <f>DATA_School_62!H12</f>
        <v>29.487179487179489</v>
      </c>
      <c r="G12" s="204" t="str">
        <f>Data_School_59!K12</f>
        <v>L1</v>
      </c>
      <c r="H12" s="133" t="str">
        <f>DATA_School_60!K12</f>
        <v>L1</v>
      </c>
      <c r="I12" s="134" t="str">
        <f>DATA_School_61!K12</f>
        <v>L1</v>
      </c>
      <c r="J12" s="134" t="str">
        <f>DATA_School_62!K12</f>
        <v>L1</v>
      </c>
    </row>
    <row r="13" spans="1:10" ht="18.75" customHeight="1" thickBot="1" x14ac:dyDescent="1">
      <c r="A13" s="17"/>
      <c r="B13" s="216" t="s">
        <v>32</v>
      </c>
      <c r="C13" s="180">
        <f>Data_School_59!H13</f>
        <v>28.367217280813218</v>
      </c>
      <c r="D13" s="180">
        <f>DATA_School_60!H13</f>
        <v>29.024390243902438</v>
      </c>
      <c r="E13" s="180">
        <f>DATA_School_61!H13</f>
        <v>30.194117647058821</v>
      </c>
      <c r="F13" s="217">
        <f>DATA_School_62!H13</f>
        <v>30.902992776057793</v>
      </c>
      <c r="G13" s="204" t="str">
        <f>Data_School_59!K13</f>
        <v>L1</v>
      </c>
      <c r="H13" s="133" t="str">
        <f>DATA_School_60!K13</f>
        <v>L1</v>
      </c>
      <c r="I13" s="134" t="str">
        <f>DATA_School_61!K13</f>
        <v>L1</v>
      </c>
      <c r="J13" s="134" t="str">
        <f>DATA_School_62!K13</f>
        <v>L1</v>
      </c>
    </row>
    <row r="14" spans="1:10" ht="18.75" customHeight="1" thickBot="1" x14ac:dyDescent="1">
      <c r="A14" s="17"/>
      <c r="B14" s="216" t="s">
        <v>33</v>
      </c>
      <c r="C14" s="180">
        <f>Data_School_59!H14</f>
        <v>31.914460285132382</v>
      </c>
      <c r="D14" s="180">
        <f>DATA_School_60!H14</f>
        <v>31.378244746600743</v>
      </c>
      <c r="E14" s="180">
        <f>DATA_School_61!H14</f>
        <v>30.870393900889454</v>
      </c>
      <c r="F14" s="217">
        <f>DATA_School_62!H14</f>
        <v>28.45602605863192</v>
      </c>
      <c r="G14" s="204" t="str">
        <f>Data_School_59!K14</f>
        <v>L1</v>
      </c>
      <c r="H14" s="133" t="str">
        <f>DATA_School_60!K14</f>
        <v>L1</v>
      </c>
      <c r="I14" s="134" t="str">
        <f>DATA_School_61!K14</f>
        <v>L1</v>
      </c>
      <c r="J14" s="134" t="str">
        <f>DATA_School_62!K14</f>
        <v>L1</v>
      </c>
    </row>
    <row r="15" spans="1:10" ht="18.75" customHeight="1" thickBot="1" x14ac:dyDescent="1">
      <c r="A15" s="17"/>
      <c r="B15" s="216" t="s">
        <v>34</v>
      </c>
      <c r="C15" s="180">
        <f>Data_School_59!H15</f>
        <v>40.248584015103837</v>
      </c>
      <c r="D15" s="180">
        <f>DATA_School_60!H15</f>
        <v>39.987593052109176</v>
      </c>
      <c r="E15" s="180">
        <f>DATA_School_61!H15</f>
        <v>39.772856331629754</v>
      </c>
      <c r="F15" s="217">
        <f>DATA_School_62!H15</f>
        <v>38.016183035714285</v>
      </c>
      <c r="G15" s="204" t="str">
        <f>Data_School_59!K15</f>
        <v>L1</v>
      </c>
      <c r="H15" s="133" t="str">
        <f>DATA_School_60!K15</f>
        <v>L1</v>
      </c>
      <c r="I15" s="134" t="str">
        <f>DATA_School_61!K15</f>
        <v>L1</v>
      </c>
      <c r="J15" s="134" t="str">
        <f>DATA_School_62!K15</f>
        <v>L1</v>
      </c>
    </row>
    <row r="16" spans="1:10" s="5" customFormat="1" ht="18.75" customHeight="1" thickBot="1" x14ac:dyDescent="1">
      <c r="A16" s="17"/>
      <c r="B16" s="218" t="s">
        <v>35</v>
      </c>
      <c r="C16" s="184">
        <f>Data_School_59!H16</f>
        <v>33.09289050337312</v>
      </c>
      <c r="D16" s="184">
        <f>DATA_School_60!H16</f>
        <v>35.444444444444443</v>
      </c>
      <c r="E16" s="184">
        <f>DATA_School_61!H16</f>
        <v>39.342230695900859</v>
      </c>
      <c r="F16" s="219">
        <f>DATA_School_62!H16</f>
        <v>38.820464234959729</v>
      </c>
      <c r="G16" s="204" t="str">
        <f>Data_School_59!K16</f>
        <v>L1</v>
      </c>
      <c r="H16" s="133" t="str">
        <f>DATA_School_60!K16</f>
        <v>L1</v>
      </c>
      <c r="I16" s="134" t="str">
        <f>DATA_School_61!K16</f>
        <v>L1</v>
      </c>
      <c r="J16" s="134" t="str">
        <f>DATA_School_62!K16</f>
        <v>L1</v>
      </c>
    </row>
    <row r="17" spans="1:10" s="108" customFormat="1" ht="18.75" customHeight="1" thickBot="1" x14ac:dyDescent="1">
      <c r="A17" s="107"/>
      <c r="B17" s="220" t="s">
        <v>2</v>
      </c>
      <c r="C17" s="221">
        <f>Data_School_59!H17</f>
        <v>30.537164272329797</v>
      </c>
      <c r="D17" s="221">
        <f>DATA_School_60!H17</f>
        <v>33.416370106761562</v>
      </c>
      <c r="E17" s="221">
        <f>DATA_School_61!H17</f>
        <v>30.448678549477567</v>
      </c>
      <c r="F17" s="222">
        <f>DATA_School_62!H17</f>
        <v>32.512345679012348</v>
      </c>
      <c r="G17" s="204" t="str">
        <f>Data_School_59!K17</f>
        <v>L1</v>
      </c>
      <c r="H17" s="133" t="str">
        <f>DATA_School_60!K17</f>
        <v>L1</v>
      </c>
      <c r="I17" s="134" t="str">
        <f>DATA_School_61!K17</f>
        <v>L1</v>
      </c>
      <c r="J17" s="134" t="str">
        <f>DATA_School_62!K17</f>
        <v>L1</v>
      </c>
    </row>
    <row r="18" spans="1:10" s="5" customFormat="1" ht="18.75" customHeight="1" thickBot="1" x14ac:dyDescent="1">
      <c r="A18" s="17"/>
      <c r="B18" s="223" t="s">
        <v>9</v>
      </c>
      <c r="C18" s="181">
        <f>Data_School_59!H18</f>
        <v>43.278617710583156</v>
      </c>
      <c r="D18" s="181">
        <f>DATA_School_60!H18</f>
        <v>43.868438991138376</v>
      </c>
      <c r="E18" s="181">
        <f>DATA_School_61!H18</f>
        <v>42.646525679758305</v>
      </c>
      <c r="F18" s="224">
        <f>DATA_School_62!H18</f>
        <v>41.671411142740951</v>
      </c>
      <c r="G18" s="204" t="str">
        <f>Data_School_59!K18</f>
        <v>L1</v>
      </c>
      <c r="H18" s="133" t="str">
        <f>DATA_School_60!K18</f>
        <v>L1</v>
      </c>
      <c r="I18" s="134" t="str">
        <f>DATA_School_61!K18</f>
        <v>L1</v>
      </c>
      <c r="J18" s="134" t="str">
        <f>DATA_School_62!K18</f>
        <v>L1</v>
      </c>
    </row>
    <row r="19" spans="1:10" s="5" customFormat="1" ht="18.75" customHeight="1" thickBot="1" x14ac:dyDescent="1">
      <c r="A19" s="17"/>
      <c r="B19" s="223" t="s">
        <v>10</v>
      </c>
      <c r="C19" s="181">
        <f>Data_School_59!H19</f>
        <v>43.901734104046241</v>
      </c>
      <c r="D19" s="181">
        <f>DATA_School_60!H19</f>
        <v>39.492455418381347</v>
      </c>
      <c r="E19" s="181">
        <f>DATA_School_61!H19</f>
        <v>41.66612430849333</v>
      </c>
      <c r="F19" s="224">
        <f>DATA_School_62!H19</f>
        <v>44.343548997351498</v>
      </c>
      <c r="G19" s="204" t="str">
        <f>Data_School_59!K19</f>
        <v>L1</v>
      </c>
      <c r="H19" s="133" t="str">
        <f>DATA_School_60!K19</f>
        <v>L1</v>
      </c>
      <c r="I19" s="134" t="str">
        <f>DATA_School_61!K19</f>
        <v>L1</v>
      </c>
      <c r="J19" s="134" t="str">
        <f>DATA_School_62!K19</f>
        <v>L1</v>
      </c>
    </row>
    <row r="20" spans="1:10" s="5" customFormat="1" ht="18.75" customHeight="1" thickBot="1" x14ac:dyDescent="1">
      <c r="A20" s="17"/>
      <c r="B20" s="223" t="s">
        <v>11</v>
      </c>
      <c r="C20" s="181">
        <f>Data_School_59!H20</f>
        <v>0</v>
      </c>
      <c r="D20" s="181">
        <f>DATA_School_60!H20</f>
        <v>0</v>
      </c>
      <c r="E20" s="181">
        <f>DATA_School_61!H20</f>
        <v>0</v>
      </c>
      <c r="F20" s="224">
        <f>DATA_School_62!H20</f>
        <v>0</v>
      </c>
      <c r="G20" s="204">
        <f>Data_School_59!K20</f>
        <v>0</v>
      </c>
      <c r="H20" s="133">
        <f>DATA_School_60!K20</f>
        <v>0</v>
      </c>
      <c r="I20" s="134">
        <f>DATA_School_61!K20</f>
        <v>0</v>
      </c>
      <c r="J20" s="134">
        <f>DATA_School_62!K20</f>
        <v>0</v>
      </c>
    </row>
    <row r="21" spans="1:10" s="5" customFormat="1" ht="18.75" customHeight="1" thickBot="1" x14ac:dyDescent="1">
      <c r="A21" s="17"/>
      <c r="B21" s="223" t="s">
        <v>12</v>
      </c>
      <c r="C21" s="181">
        <f>Data_School_59!H21</f>
        <v>43.451887409993454</v>
      </c>
      <c r="D21" s="181">
        <f>DATA_School_60!H21</f>
        <v>41.410074853327941</v>
      </c>
      <c r="E21" s="181">
        <f>DATA_School_61!H21</f>
        <v>44.780594831789372</v>
      </c>
      <c r="F21" s="224">
        <f>DATA_School_62!H21</f>
        <v>0</v>
      </c>
      <c r="G21" s="204" t="str">
        <f>Data_School_59!K21</f>
        <v>L1</v>
      </c>
      <c r="H21" s="133" t="str">
        <f>DATA_School_60!K21</f>
        <v>L1</v>
      </c>
      <c r="I21" s="134" t="str">
        <f>DATA_School_61!K21</f>
        <v>L1</v>
      </c>
      <c r="J21" s="134">
        <f>DATA_School_62!K21</f>
        <v>0</v>
      </c>
    </row>
    <row r="22" spans="1:10" s="5" customFormat="1" ht="18.75" customHeight="1" thickBot="1" x14ac:dyDescent="1">
      <c r="A22" s="17"/>
      <c r="B22" s="223" t="s">
        <v>13</v>
      </c>
      <c r="C22" s="181">
        <f>Data_School_59!H22</f>
        <v>39.98552298226565</v>
      </c>
      <c r="D22" s="181">
        <f>DATA_School_60!H22</f>
        <v>42.296095863935058</v>
      </c>
      <c r="E22" s="181">
        <f>DATA_School_61!H22</f>
        <v>0</v>
      </c>
      <c r="F22" s="224">
        <f>DATA_School_62!H22</f>
        <v>45.92953308507591</v>
      </c>
      <c r="G22" s="204" t="str">
        <f>Data_School_59!K22</f>
        <v>L1</v>
      </c>
      <c r="H22" s="133" t="str">
        <f>DATA_School_60!K22</f>
        <v>L1</v>
      </c>
      <c r="I22" s="134">
        <f>DATA_School_61!K22</f>
        <v>0</v>
      </c>
      <c r="J22" s="134" t="str">
        <f>DATA_School_62!K22</f>
        <v>L1</v>
      </c>
    </row>
    <row r="23" spans="1:10" s="5" customFormat="1" ht="18.75" customHeight="1" thickBot="1" x14ac:dyDescent="1">
      <c r="A23" s="17"/>
      <c r="B23" s="223" t="s">
        <v>14</v>
      </c>
      <c r="C23" s="181">
        <f>Data_School_59!H23</f>
        <v>38.094512195121951</v>
      </c>
      <c r="D23" s="181">
        <f>DATA_School_60!H23</f>
        <v>42.634554973821992</v>
      </c>
      <c r="E23" s="181">
        <f>DATA_School_61!H23</f>
        <v>44.254629629629633</v>
      </c>
      <c r="F23" s="224">
        <f>DATA_School_62!H23</f>
        <v>0</v>
      </c>
      <c r="G23" s="204" t="str">
        <f>Data_School_59!K23</f>
        <v>L1</v>
      </c>
      <c r="H23" s="133" t="str">
        <f>DATA_School_60!K23</f>
        <v>L1</v>
      </c>
      <c r="I23" s="134" t="str">
        <f>DATA_School_61!K23</f>
        <v>L1</v>
      </c>
      <c r="J23" s="134">
        <f>DATA_School_62!K23</f>
        <v>0</v>
      </c>
    </row>
    <row r="24" spans="1:10" s="5" customFormat="1" ht="18.75" customHeight="1" thickBot="1" x14ac:dyDescent="1">
      <c r="A24" s="17"/>
      <c r="B24" s="223" t="s">
        <v>15</v>
      </c>
      <c r="C24" s="181">
        <f>Data_School_59!H24</f>
        <v>35.267720550739419</v>
      </c>
      <c r="D24" s="181">
        <f>DATA_School_60!H24</f>
        <v>40.295100222717153</v>
      </c>
      <c r="E24" s="181">
        <f>DATA_School_61!H24</f>
        <v>28.8644578313253</v>
      </c>
      <c r="F24" s="224">
        <f>DATA_School_62!H24</f>
        <v>37.020689655172418</v>
      </c>
      <c r="G24" s="204" t="str">
        <f>Data_School_59!K24</f>
        <v>L1</v>
      </c>
      <c r="H24" s="133" t="str">
        <f>DATA_School_60!K24</f>
        <v>L1</v>
      </c>
      <c r="I24" s="134" t="str">
        <f>DATA_School_61!K24</f>
        <v>L1</v>
      </c>
      <c r="J24" s="134" t="str">
        <f>DATA_School_62!K24</f>
        <v>L1</v>
      </c>
    </row>
    <row r="25" spans="1:10" s="5" customFormat="1" ht="18.75" customHeight="1" thickBot="1" x14ac:dyDescent="1">
      <c r="A25" s="17"/>
      <c r="B25" s="223" t="s">
        <v>16</v>
      </c>
      <c r="C25" s="181">
        <f>Data_School_59!H25</f>
        <v>34.850948509485093</v>
      </c>
      <c r="D25" s="181">
        <f>DATA_School_60!H25</f>
        <v>39.576654336210439</v>
      </c>
      <c r="E25" s="181">
        <f>DATA_School_61!H25</f>
        <v>38.999247554552298</v>
      </c>
      <c r="F25" s="224">
        <f>DATA_School_62!H25</f>
        <v>45.433770630554378</v>
      </c>
      <c r="G25" s="204" t="str">
        <f>Data_School_59!K25</f>
        <v>L1</v>
      </c>
      <c r="H25" s="133" t="str">
        <f>DATA_School_60!K25</f>
        <v>L1</v>
      </c>
      <c r="I25" s="134" t="str">
        <f>DATA_School_61!K25</f>
        <v>L1</v>
      </c>
      <c r="J25" s="134" t="str">
        <f>DATA_School_62!K25</f>
        <v>L1</v>
      </c>
    </row>
    <row r="26" spans="1:10" s="5" customFormat="1" ht="18.75" customHeight="1" thickBot="1" x14ac:dyDescent="1">
      <c r="A26" s="17"/>
      <c r="B26" s="223" t="s">
        <v>17</v>
      </c>
      <c r="C26" s="181">
        <f>Data_School_59!H26</f>
        <v>38.661560169320701</v>
      </c>
      <c r="D26" s="181">
        <f>DATA_School_60!H26</f>
        <v>43.348514422034263</v>
      </c>
      <c r="E26" s="181">
        <f>DATA_School_61!H26</f>
        <v>42.417947652679686</v>
      </c>
      <c r="F26" s="224">
        <f>DATA_School_62!H26</f>
        <v>43.647812638091025</v>
      </c>
      <c r="G26" s="204" t="str">
        <f>Data_School_59!K26</f>
        <v>L1</v>
      </c>
      <c r="H26" s="133" t="str">
        <f>DATA_School_60!K26</f>
        <v>L1</v>
      </c>
      <c r="I26" s="134" t="str">
        <f>DATA_School_61!K26</f>
        <v>L1</v>
      </c>
      <c r="J26" s="134" t="str">
        <f>DATA_School_62!K26</f>
        <v>L1</v>
      </c>
    </row>
    <row r="27" spans="1:10" s="5" customFormat="1" ht="18.75" customHeight="1" thickBot="1" x14ac:dyDescent="1">
      <c r="A27" s="17"/>
      <c r="B27" s="223" t="s">
        <v>18</v>
      </c>
      <c r="C27" s="181">
        <f>Data_School_59!H27</f>
        <v>34.913522012578618</v>
      </c>
      <c r="D27" s="181">
        <f>DATA_School_60!H27</f>
        <v>36.382439848037151</v>
      </c>
      <c r="E27" s="181">
        <f>DATA_School_61!H27</f>
        <v>38.085778781038371</v>
      </c>
      <c r="F27" s="224">
        <f>DATA_School_62!H27</f>
        <v>34.6984698469847</v>
      </c>
      <c r="G27" s="204" t="str">
        <f>Data_School_59!K27</f>
        <v>L1</v>
      </c>
      <c r="H27" s="133" t="str">
        <f>DATA_School_60!K27</f>
        <v>L1</v>
      </c>
      <c r="I27" s="134" t="str">
        <f>DATA_School_61!K27</f>
        <v>L1</v>
      </c>
      <c r="J27" s="134" t="str">
        <f>DATA_School_62!K27</f>
        <v>L1</v>
      </c>
    </row>
    <row r="28" spans="1:10" s="5" customFormat="1" ht="18.75" customHeight="1" thickBot="1" x14ac:dyDescent="1">
      <c r="A28" s="17"/>
      <c r="B28" s="223" t="s">
        <v>19</v>
      </c>
      <c r="C28" s="181">
        <f>Data_School_59!H28</f>
        <v>44.991197183098592</v>
      </c>
      <c r="D28" s="181">
        <f>DATA_School_60!H28</f>
        <v>38.814610613370093</v>
      </c>
      <c r="E28" s="181">
        <f>DATA_School_61!H28</f>
        <v>37.373485388453318</v>
      </c>
      <c r="F28" s="224">
        <f>DATA_School_62!H28</f>
        <v>41.149012567324959</v>
      </c>
      <c r="G28" s="204" t="str">
        <f>Data_School_59!K28</f>
        <v>L1</v>
      </c>
      <c r="H28" s="133" t="str">
        <f>DATA_School_60!K28</f>
        <v>L1</v>
      </c>
      <c r="I28" s="134" t="str">
        <f>DATA_School_61!K28</f>
        <v>L1</v>
      </c>
      <c r="J28" s="134" t="str">
        <f>DATA_School_62!K28</f>
        <v>L1</v>
      </c>
    </row>
    <row r="29" spans="1:10" s="5" customFormat="1" ht="18.75" customHeight="1" thickBot="1" x14ac:dyDescent="1">
      <c r="A29" s="17"/>
      <c r="B29" s="223" t="s">
        <v>20</v>
      </c>
      <c r="C29" s="181">
        <f>Data_School_59!H29</f>
        <v>41.989924433249371</v>
      </c>
      <c r="D29" s="181">
        <f>DATA_School_60!H29</f>
        <v>45.812159709618875</v>
      </c>
      <c r="E29" s="181">
        <f>DATA_School_61!H29</f>
        <v>40.233822729744425</v>
      </c>
      <c r="F29" s="224">
        <f>DATA_School_62!H29</f>
        <v>42.13526043086992</v>
      </c>
      <c r="G29" s="204" t="str">
        <f>Data_School_59!K29</f>
        <v>L1</v>
      </c>
      <c r="H29" s="133" t="str">
        <f>DATA_School_60!K29</f>
        <v>L1</v>
      </c>
      <c r="I29" s="134" t="str">
        <f>DATA_School_61!K29</f>
        <v>L1</v>
      </c>
      <c r="J29" s="134" t="str">
        <f>DATA_School_62!K29</f>
        <v>L1</v>
      </c>
    </row>
    <row r="30" spans="1:10" s="108" customFormat="1" ht="21" customHeight="1" thickBot="1" x14ac:dyDescent="1">
      <c r="A30" s="107"/>
      <c r="B30" s="225" t="s">
        <v>65</v>
      </c>
      <c r="C30" s="182">
        <f>Data_School_59!H30</f>
        <v>0</v>
      </c>
      <c r="D30" s="182">
        <f>DATA_School_60!H30</f>
        <v>0</v>
      </c>
      <c r="E30" s="182">
        <f>DATA_School_61!H30</f>
        <v>39.964228934817172</v>
      </c>
      <c r="F30" s="226">
        <f>DATA_School_62!H30</f>
        <v>36.714671467146715</v>
      </c>
      <c r="G30" s="204">
        <f>Data_School_59!K30</f>
        <v>0</v>
      </c>
      <c r="H30" s="133">
        <f>DATA_School_60!K30</f>
        <v>0</v>
      </c>
      <c r="I30" s="134" t="str">
        <f>DATA_School_61!K30</f>
        <v>L1</v>
      </c>
      <c r="J30" s="134" t="str">
        <f>DATA_School_62!K30</f>
        <v>L1</v>
      </c>
    </row>
    <row r="31" spans="1:10" s="5" customFormat="1" ht="21" customHeight="1" thickBot="1" x14ac:dyDescent="1">
      <c r="A31" s="17"/>
      <c r="B31" s="228" t="s">
        <v>3</v>
      </c>
      <c r="C31" s="231">
        <f>Data_School_59!H31</f>
        <v>14.518950437317784</v>
      </c>
      <c r="D31" s="231">
        <f>DATA_School_60!H31</f>
        <v>16.448692152917502</v>
      </c>
      <c r="E31" s="231">
        <f>DATA_School_61!H31</f>
        <v>15.961713764813126</v>
      </c>
      <c r="F31" s="232">
        <f>DATA_School_62!H31</f>
        <v>14.755959137343929</v>
      </c>
      <c r="G31" s="204" t="str">
        <f>Data_School_59!K31</f>
        <v>L1</v>
      </c>
      <c r="H31" s="133" t="str">
        <f>DATA_School_60!K31</f>
        <v>L1</v>
      </c>
      <c r="I31" s="134" t="str">
        <f>DATA_School_61!K31</f>
        <v>L1</v>
      </c>
      <c r="J31" s="134" t="str">
        <f>DATA_School_62!K31</f>
        <v>L1</v>
      </c>
    </row>
    <row r="32" spans="1:10" s="5" customFormat="1" ht="21" customHeight="1" thickBot="1" x14ac:dyDescent="1">
      <c r="A32" s="17"/>
      <c r="B32" s="229" t="s">
        <v>21</v>
      </c>
      <c r="C32" s="183">
        <f>Data_School_59!H32</f>
        <v>26.159915833771702</v>
      </c>
      <c r="D32" s="183">
        <f>DATA_School_60!H32</f>
        <v>30.176600441501105</v>
      </c>
      <c r="E32" s="183">
        <f>DATA_School_61!H32</f>
        <v>25.579377233282283</v>
      </c>
      <c r="F32" s="233">
        <f>DATA_School_62!H32</f>
        <v>30.569155446756426</v>
      </c>
      <c r="G32" s="204" t="str">
        <f>Data_School_59!K32</f>
        <v>L1</v>
      </c>
      <c r="H32" s="133" t="str">
        <f>DATA_School_60!K32</f>
        <v>L1</v>
      </c>
      <c r="I32" s="134" t="str">
        <f>DATA_School_61!K32</f>
        <v>L1</v>
      </c>
      <c r="J32" s="134" t="str">
        <f>DATA_School_62!K32</f>
        <v>L1</v>
      </c>
    </row>
    <row r="33" spans="1:11" s="5" customFormat="1" ht="21" customHeight="1" thickBot="1" x14ac:dyDescent="1">
      <c r="A33" s="17"/>
      <c r="B33" s="229" t="s">
        <v>22</v>
      </c>
      <c r="C33" s="183">
        <f>Data_School_59!H33</f>
        <v>34.123755949805279</v>
      </c>
      <c r="D33" s="183">
        <f>DATA_School_60!H33</f>
        <v>40.732049739269954</v>
      </c>
      <c r="E33" s="183">
        <f>DATA_School_61!H33</f>
        <v>41.865168539325843</v>
      </c>
      <c r="F33" s="233">
        <f>DATA_School_62!H33</f>
        <v>38.072313629900464</v>
      </c>
      <c r="G33" s="204" t="str">
        <f>Data_School_59!K33</f>
        <v>L1</v>
      </c>
      <c r="H33" s="133" t="str">
        <f>DATA_School_60!K33</f>
        <v>L1</v>
      </c>
      <c r="I33" s="134" t="str">
        <f>DATA_School_61!K33</f>
        <v>L1</v>
      </c>
      <c r="J33" s="134" t="str">
        <f>DATA_School_62!K33</f>
        <v>L1</v>
      </c>
    </row>
    <row r="34" spans="1:11" s="5" customFormat="1" ht="21" customHeight="1" thickBot="1" x14ac:dyDescent="1">
      <c r="A34" s="17"/>
      <c r="B34" s="229" t="s">
        <v>36</v>
      </c>
      <c r="C34" s="183">
        <f>Data_School_59!H34</f>
        <v>33.610997127615924</v>
      </c>
      <c r="D34" s="183">
        <f>DATA_School_60!H34</f>
        <v>40.005357621216177</v>
      </c>
      <c r="E34" s="183">
        <f>DATA_School_61!H34</f>
        <v>42.182605111294315</v>
      </c>
      <c r="F34" s="233">
        <f>DATA_School_62!H34</f>
        <v>43.375325803648998</v>
      </c>
      <c r="G34" s="204" t="str">
        <f>Data_School_59!K34</f>
        <v>L1</v>
      </c>
      <c r="H34" s="133" t="str">
        <f>DATA_School_60!K34</f>
        <v>L1</v>
      </c>
      <c r="I34" s="134" t="str">
        <f>DATA_School_61!K34</f>
        <v>L1</v>
      </c>
      <c r="J34" s="134" t="str">
        <f>DATA_School_62!K34</f>
        <v>L1</v>
      </c>
    </row>
    <row r="35" spans="1:11" s="5" customFormat="1" ht="21" customHeight="1" thickBot="1" x14ac:dyDescent="1">
      <c r="A35" s="17"/>
      <c r="B35" s="229" t="s">
        <v>23</v>
      </c>
      <c r="C35" s="183">
        <f>Data_School_59!H35</f>
        <v>37.783098591549297</v>
      </c>
      <c r="D35" s="183">
        <f>DATA_School_60!H35</f>
        <v>33.134986225895318</v>
      </c>
      <c r="E35" s="183">
        <f>DATA_School_61!H35</f>
        <v>39.183550651955869</v>
      </c>
      <c r="F35" s="233">
        <f>DATA_School_62!H35</f>
        <v>37.13784564589352</v>
      </c>
      <c r="G35" s="204" t="str">
        <f>Data_School_59!K35</f>
        <v>L1</v>
      </c>
      <c r="H35" s="133" t="str">
        <f>DATA_School_60!K35</f>
        <v>L1</v>
      </c>
      <c r="I35" s="134" t="str">
        <f>DATA_School_61!K35</f>
        <v>L1</v>
      </c>
      <c r="J35" s="134" t="str">
        <f>DATA_School_62!K35</f>
        <v>L1</v>
      </c>
    </row>
    <row r="36" spans="1:11" s="5" customFormat="1" ht="21" customHeight="1" thickBot="1" x14ac:dyDescent="1">
      <c r="A36" s="17"/>
      <c r="B36" s="229" t="s">
        <v>24</v>
      </c>
      <c r="C36" s="183">
        <f>Data_School_59!H36</f>
        <v>31.516754850088184</v>
      </c>
      <c r="D36" s="183">
        <f>DATA_School_60!H36</f>
        <v>31.436274509803923</v>
      </c>
      <c r="E36" s="183">
        <f>DATA_School_61!H36</f>
        <v>34.275996112730809</v>
      </c>
      <c r="F36" s="233">
        <f>DATA_School_62!H36</f>
        <v>38.733333333333334</v>
      </c>
      <c r="G36" s="204" t="str">
        <f>Data_School_59!K36</f>
        <v>L1</v>
      </c>
      <c r="H36" s="133" t="str">
        <f>DATA_School_60!K36</f>
        <v>L1</v>
      </c>
      <c r="I36" s="134" t="str">
        <f>DATA_School_61!K36</f>
        <v>L1</v>
      </c>
      <c r="J36" s="134" t="str">
        <f>DATA_School_62!K36</f>
        <v>L1</v>
      </c>
    </row>
    <row r="37" spans="1:11" s="5" customFormat="1" ht="21" customHeight="1" thickBot="1" x14ac:dyDescent="1">
      <c r="A37" s="17"/>
      <c r="B37" s="229" t="s">
        <v>25</v>
      </c>
      <c r="C37" s="183">
        <f>Data_School_59!H37</f>
        <v>39.798914778167891</v>
      </c>
      <c r="D37" s="183">
        <f>DATA_School_60!H37</f>
        <v>36.827133479212257</v>
      </c>
      <c r="E37" s="183">
        <f>DATA_School_61!H37</f>
        <v>38.025119099177132</v>
      </c>
      <c r="F37" s="233">
        <f>DATA_School_62!H37</f>
        <v>35.552536231884062</v>
      </c>
      <c r="G37" s="204" t="str">
        <f>Data_School_59!K37</f>
        <v>L1</v>
      </c>
      <c r="H37" s="133" t="str">
        <f>DATA_School_60!K37</f>
        <v>L1</v>
      </c>
      <c r="I37" s="134" t="str">
        <f>DATA_School_61!K37</f>
        <v>L1</v>
      </c>
      <c r="J37" s="134" t="str">
        <f>DATA_School_62!K37</f>
        <v>L1</v>
      </c>
    </row>
    <row r="38" spans="1:11" s="5" customFormat="1" ht="21" customHeight="1" thickBot="1" x14ac:dyDescent="1">
      <c r="A38" s="17"/>
      <c r="B38" s="229" t="s">
        <v>26</v>
      </c>
      <c r="C38" s="183">
        <f>Data_School_59!H38</f>
        <v>31.597096188747731</v>
      </c>
      <c r="D38" s="183">
        <f>DATA_School_60!H38</f>
        <v>36.33298755186722</v>
      </c>
      <c r="E38" s="183">
        <f>DATA_School_61!H38</f>
        <v>41.439162668992587</v>
      </c>
      <c r="F38" s="233">
        <f>DATA_School_62!H38</f>
        <v>39.686339248865039</v>
      </c>
      <c r="G38" s="204" t="str">
        <f>Data_School_59!K38</f>
        <v>L1</v>
      </c>
      <c r="H38" s="133" t="str">
        <f>DATA_School_60!K38</f>
        <v>L1</v>
      </c>
      <c r="I38" s="134" t="str">
        <f>DATA_School_61!K38</f>
        <v>L1</v>
      </c>
      <c r="J38" s="134" t="str">
        <f>DATA_School_62!K38</f>
        <v>L1</v>
      </c>
    </row>
    <row r="39" spans="1:11" s="5" customFormat="1" ht="21" customHeight="1" thickBot="1" x14ac:dyDescent="1">
      <c r="A39" s="17"/>
      <c r="B39" s="229" t="s">
        <v>27</v>
      </c>
      <c r="C39" s="183">
        <f>Data_School_59!H39</f>
        <v>37.64641288433382</v>
      </c>
      <c r="D39" s="183">
        <f>DATA_School_60!H39</f>
        <v>40.638897588474791</v>
      </c>
      <c r="E39" s="183">
        <f>DATA_School_61!H39</f>
        <v>40.232627497763197</v>
      </c>
      <c r="F39" s="233">
        <f>DATA_School_62!H39</f>
        <v>42.513262599469499</v>
      </c>
      <c r="G39" s="204" t="str">
        <f>Data_School_59!K39</f>
        <v>L1</v>
      </c>
      <c r="H39" s="133" t="str">
        <f>DATA_School_60!K39</f>
        <v>L1</v>
      </c>
      <c r="I39" s="134" t="str">
        <f>DATA_School_61!K39</f>
        <v>L1</v>
      </c>
      <c r="J39" s="134" t="str">
        <f>DATA_School_62!K39</f>
        <v>L1</v>
      </c>
    </row>
    <row r="40" spans="1:11" s="5" customFormat="1" ht="21" customHeight="1" thickBot="1" x14ac:dyDescent="1">
      <c r="A40" s="17"/>
      <c r="B40" s="229" t="s">
        <v>28</v>
      </c>
      <c r="C40" s="183">
        <f>Data_School_59!H40</f>
        <v>32.825513969425408</v>
      </c>
      <c r="D40" s="183">
        <f>DATA_School_60!H40</f>
        <v>30.747227086981901</v>
      </c>
      <c r="E40" s="183">
        <f>DATA_School_61!H40</f>
        <v>29.375764993880047</v>
      </c>
      <c r="F40" s="233">
        <f>DATA_School_62!H40</f>
        <v>29.329230769230765</v>
      </c>
      <c r="G40" s="204" t="str">
        <f>Data_School_59!K40</f>
        <v>L1</v>
      </c>
      <c r="H40" s="133" t="str">
        <f>DATA_School_60!K40</f>
        <v>L1</v>
      </c>
      <c r="I40" s="134" t="str">
        <f>DATA_School_61!K40</f>
        <v>L1</v>
      </c>
      <c r="J40" s="134" t="str">
        <f>DATA_School_62!K40</f>
        <v>L1</v>
      </c>
    </row>
    <row r="41" spans="1:11" s="5" customFormat="1" ht="21" customHeight="1" thickBot="1" x14ac:dyDescent="1">
      <c r="A41" s="17"/>
      <c r="B41" s="229" t="s">
        <v>29</v>
      </c>
      <c r="C41" s="183">
        <f>Data_School_59!H41</f>
        <v>41.42538265306122</v>
      </c>
      <c r="D41" s="183">
        <f>DATA_School_60!H41</f>
        <v>35.03352243424446</v>
      </c>
      <c r="E41" s="183">
        <f>DATA_School_61!H41</f>
        <v>31.213017751479292</v>
      </c>
      <c r="F41" s="233">
        <f>DATA_School_62!H41</f>
        <v>33.497607655502392</v>
      </c>
      <c r="G41" s="204" t="str">
        <f>Data_School_59!K41</f>
        <v>L1</v>
      </c>
      <c r="H41" s="133" t="str">
        <f>DATA_School_60!K41</f>
        <v>L1</v>
      </c>
      <c r="I41" s="134" t="str">
        <f>DATA_School_61!K41</f>
        <v>L1</v>
      </c>
      <c r="J41" s="134" t="str">
        <f>DATA_School_62!K41</f>
        <v>L1</v>
      </c>
    </row>
    <row r="42" spans="1:11" s="19" customFormat="1" ht="23.65" thickBot="1" x14ac:dyDescent="1">
      <c r="A42" s="18"/>
      <c r="B42" s="229" t="s">
        <v>30</v>
      </c>
      <c r="C42" s="183">
        <f>Data_School_59!H42</f>
        <v>40.74341279799247</v>
      </c>
      <c r="D42" s="183">
        <f>DATA_School_60!H42</f>
        <v>41.121609265467846</v>
      </c>
      <c r="E42" s="183">
        <f>DATA_School_61!H42</f>
        <v>39.883653286794647</v>
      </c>
      <c r="F42" s="233">
        <f>DATA_School_62!H42</f>
        <v>39.840595111583426</v>
      </c>
      <c r="G42" s="204" t="str">
        <f>Data_School_59!K42</f>
        <v>L1</v>
      </c>
      <c r="H42" s="133" t="str">
        <f>DATA_School_60!K42</f>
        <v>L1</v>
      </c>
      <c r="I42" s="134" t="str">
        <f>DATA_School_61!K42</f>
        <v>L1</v>
      </c>
      <c r="J42" s="134" t="str">
        <f>DATA_School_62!K42</f>
        <v>L1</v>
      </c>
    </row>
    <row r="43" spans="1:11" ht="23.65" thickBot="1" x14ac:dyDescent="1">
      <c r="B43" s="229" t="s">
        <v>66</v>
      </c>
      <c r="C43" s="183">
        <f>Data_School_59!H43</f>
        <v>39.691218130311611</v>
      </c>
      <c r="D43" s="183">
        <f>DATA_School_60!H43</f>
        <v>42.40606186423085</v>
      </c>
      <c r="E43" s="183">
        <f>DATA_School_61!H43</f>
        <v>40.869652540670813</v>
      </c>
      <c r="F43" s="233">
        <f>DATA_School_62!H43</f>
        <v>45.266425245732023</v>
      </c>
      <c r="G43" s="204" t="str">
        <f>Data_School_59!K43</f>
        <v>L1</v>
      </c>
      <c r="H43" s="133" t="str">
        <f>DATA_School_60!K43</f>
        <v>L1</v>
      </c>
      <c r="I43" s="134" t="str">
        <f>DATA_School_61!K43</f>
        <v>L1</v>
      </c>
      <c r="J43" s="134" t="str">
        <f>DATA_School_62!K43</f>
        <v>L1</v>
      </c>
    </row>
    <row r="44" spans="1:11" ht="23.65" thickBot="1" x14ac:dyDescent="1">
      <c r="B44" s="230" t="s">
        <v>65</v>
      </c>
      <c r="C44" s="234">
        <f>Data_School_59!H44</f>
        <v>0</v>
      </c>
      <c r="D44" s="234">
        <f>DATA_School_60!H44</f>
        <v>0</v>
      </c>
      <c r="E44" s="234">
        <f>DATA_School_61!H44</f>
        <v>32.705753823743628</v>
      </c>
      <c r="F44" s="235">
        <f>DATA_School_62!H44</f>
        <v>40.049636002647254</v>
      </c>
      <c r="G44" s="204">
        <f>Data_School_59!K44</f>
        <v>0</v>
      </c>
      <c r="H44" s="170">
        <f>DATA_School_60!K44</f>
        <v>0</v>
      </c>
      <c r="I44" s="134" t="str">
        <f>DATA_School_61!K44</f>
        <v>L1</v>
      </c>
      <c r="J44" s="134" t="str">
        <f>DATA_School_62!K44</f>
        <v>L1</v>
      </c>
    </row>
    <row r="45" spans="1:11" ht="23.65" thickBot="1" x14ac:dyDescent="1">
      <c r="F45" s="227" t="s">
        <v>53</v>
      </c>
      <c r="G45" s="175">
        <f>COUNTIF(G5:G44,"H1")</f>
        <v>0</v>
      </c>
      <c r="H45" s="175">
        <f>COUNTIF(H5:H44,"H1")</f>
        <v>0</v>
      </c>
      <c r="I45" s="175">
        <f>COUNTIF(I5:I44,"H1")</f>
        <v>0</v>
      </c>
      <c r="J45" s="175">
        <f>COUNTIF(J5:J44,"H1")</f>
        <v>0</v>
      </c>
      <c r="K45" s="174"/>
    </row>
    <row r="46" spans="1:11" ht="23.65" thickBot="1" x14ac:dyDescent="1">
      <c r="F46" s="176" t="s">
        <v>54</v>
      </c>
      <c r="G46" s="156">
        <f>COUNTIF(G5:G44,"H2")</f>
        <v>0</v>
      </c>
      <c r="H46" s="156">
        <f>COUNTIF(H5:H44,"H2")</f>
        <v>0</v>
      </c>
      <c r="I46" s="156">
        <f>COUNTIF(I5:I44,"H2")</f>
        <v>0</v>
      </c>
      <c r="J46" s="156">
        <f>COUNTIF(J5:J44,"H2")</f>
        <v>0</v>
      </c>
      <c r="K46" s="174"/>
    </row>
    <row r="47" spans="1:11" ht="23.65" thickBot="1" x14ac:dyDescent="1">
      <c r="F47" s="177" t="s">
        <v>55</v>
      </c>
      <c r="G47" s="159">
        <f>COUNTIF(G5:G44,"L1")</f>
        <v>37</v>
      </c>
      <c r="H47" s="159">
        <f>COUNTIF(H5:H44,"L1")</f>
        <v>37</v>
      </c>
      <c r="I47" s="159">
        <f>COUNTIF(I5:I44,"L1")</f>
        <v>38</v>
      </c>
      <c r="J47" s="159">
        <f>COUNTIF(J5:J44,"L1")</f>
        <v>37</v>
      </c>
      <c r="K47" s="174"/>
    </row>
    <row r="48" spans="1:11" ht="23.65" thickBot="1" x14ac:dyDescent="1">
      <c r="E48" s="203"/>
      <c r="F48" s="178" t="s">
        <v>56</v>
      </c>
      <c r="G48" s="179">
        <f>COUNTIF(G5:G44,"L2")</f>
        <v>0</v>
      </c>
      <c r="H48" s="179">
        <f>COUNTIF(H5:H44,"L2")</f>
        <v>0</v>
      </c>
      <c r="I48" s="179">
        <f>COUNTIF(I5:I44,"L2")</f>
        <v>0</v>
      </c>
      <c r="J48" s="179">
        <f>COUNTIF(J5:J44,"L2")</f>
        <v>0</v>
      </c>
    </row>
    <row r="49" spans="5:10" x14ac:dyDescent="0.95">
      <c r="E49" s="135"/>
      <c r="F49" s="171"/>
      <c r="G49" s="172"/>
      <c r="H49" s="172"/>
      <c r="I49" s="172"/>
      <c r="J49" s="173"/>
    </row>
  </sheetData>
  <sheetProtection password="CC17" sheet="1" objects="1" scenarios="1" selectLockedCells="1" selectUnlockedCells="1"/>
  <mergeCells count="1">
    <mergeCell ref="D2:J2"/>
  </mergeCells>
  <conditionalFormatting sqref="G5:H44 J5:J44">
    <cfRule type="containsText" dxfId="407" priority="5" stopIfTrue="1" operator="containsText" text="L2">
      <formula>NOT(ISERROR(SEARCH("L2",G5)))</formula>
    </cfRule>
    <cfRule type="containsText" dxfId="406" priority="6" stopIfTrue="1" operator="containsText" text="L1">
      <formula>NOT(ISERROR(SEARCH("L1",G5)))</formula>
    </cfRule>
    <cfRule type="containsText" dxfId="405" priority="7" stopIfTrue="1" operator="containsText" text="H2">
      <formula>NOT(ISERROR(SEARCH("H2",G5)))</formula>
    </cfRule>
    <cfRule type="containsText" dxfId="404" priority="8" stopIfTrue="1" operator="containsText" text="H1">
      <formula>NOT(ISERROR(SEARCH("H1",G5)))</formula>
    </cfRule>
  </conditionalFormatting>
  <conditionalFormatting sqref="I5:I44">
    <cfRule type="containsText" dxfId="403" priority="1" stopIfTrue="1" operator="containsText" text="L2">
      <formula>NOT(ISERROR(SEARCH("L2",I5)))</formula>
    </cfRule>
    <cfRule type="containsText" dxfId="402" priority="2" stopIfTrue="1" operator="containsText" text="L1">
      <formula>NOT(ISERROR(SEARCH("L1",I5)))</formula>
    </cfRule>
    <cfRule type="containsText" dxfId="401" priority="3" stopIfTrue="1" operator="containsText" text="H2">
      <formula>NOT(ISERROR(SEARCH("H2",I5)))</formula>
    </cfRule>
    <cfRule type="containsText" dxfId="400" priority="4" stopIfTrue="1" operator="containsText" text="H1">
      <formula>NOT(ISERROR(SEARCH("H1",I5)))</formula>
    </cfRule>
  </conditionalFormatting>
  <pageMargins left="0.23622047244094491" right="0.23622047244094491" top="0.35433070866141736" bottom="0.35433070866141736" header="0.11811023622047245" footer="0.11811023622047245"/>
  <pageSetup paperSize="9" orientation="portrait" verticalDpi="0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6"/>
  <sheetViews>
    <sheetView zoomScaleNormal="100" workbookViewId="0">
      <selection activeCell="G17" sqref="G17"/>
    </sheetView>
  </sheetViews>
  <sheetFormatPr defaultColWidth="8.796875" defaultRowHeight="18.75" customHeight="1" x14ac:dyDescent="0.35"/>
  <cols>
    <col min="1" max="1" width="3.73046875" style="23" customWidth="1"/>
    <col min="2" max="2" width="22.46484375" style="24" customWidth="1"/>
    <col min="3" max="3" width="14.73046875" style="21" customWidth="1"/>
    <col min="4" max="4" width="14.73046875" style="76" customWidth="1"/>
    <col min="5" max="5" width="14.73046875" style="22" customWidth="1"/>
    <col min="6" max="6" width="22.46484375" style="22" customWidth="1"/>
    <col min="7" max="7" width="19.73046875" style="31" customWidth="1"/>
    <col min="8" max="16384" width="8.796875" style="24"/>
  </cols>
  <sheetData>
    <row r="1" spans="1:6" ht="8.25" customHeight="1" thickBot="1" x14ac:dyDescent="0.4"/>
    <row r="2" spans="1:6" s="26" customFormat="1" ht="27" customHeight="1" thickBot="1" x14ac:dyDescent="0.4">
      <c r="A2" s="25"/>
      <c r="B2" s="35" t="e">
        <f>#REF!</f>
        <v>#REF!</v>
      </c>
      <c r="C2" s="34" t="e">
        <f>#REF!</f>
        <v>#REF!</v>
      </c>
      <c r="D2" s="572" t="e">
        <f>#REF!</f>
        <v>#REF!</v>
      </c>
      <c r="E2" s="573"/>
      <c r="F2" s="574"/>
    </row>
    <row r="3" spans="1:6" ht="9" customHeight="1" thickBot="1" x14ac:dyDescent="0.4"/>
    <row r="4" spans="1:6" s="37" customFormat="1" ht="18.75" customHeight="1" x14ac:dyDescent="0.35">
      <c r="A4" s="36"/>
      <c r="B4" s="575" t="s">
        <v>44</v>
      </c>
      <c r="C4" s="577" t="s">
        <v>43</v>
      </c>
      <c r="D4" s="577" t="s">
        <v>40</v>
      </c>
      <c r="E4" s="579" t="e">
        <f>#REF!</f>
        <v>#REF!</v>
      </c>
      <c r="F4" s="20" t="s">
        <v>41</v>
      </c>
    </row>
    <row r="5" spans="1:6" s="28" customFormat="1" ht="18.75" customHeight="1" thickBot="1" x14ac:dyDescent="0.4">
      <c r="A5" s="27"/>
      <c r="B5" s="576"/>
      <c r="C5" s="578"/>
      <c r="D5" s="578"/>
      <c r="E5" s="580"/>
      <c r="F5" s="81" t="s">
        <v>42</v>
      </c>
    </row>
    <row r="6" spans="1:6" s="30" customFormat="1" ht="19.5" customHeight="1" x14ac:dyDescent="0.35">
      <c r="A6" s="29"/>
      <c r="B6" s="38" t="e">
        <f>#REF!</f>
        <v>#REF!</v>
      </c>
      <c r="C6" s="14" t="e">
        <f>#REF!</f>
        <v>#REF!</v>
      </c>
      <c r="D6" s="38" t="e">
        <f>#REF!</f>
        <v>#REF!</v>
      </c>
      <c r="E6" s="9" t="e">
        <f>#REF!</f>
        <v>#REF!</v>
      </c>
      <c r="F6" s="64" t="e">
        <f>#REF!</f>
        <v>#REF!</v>
      </c>
    </row>
    <row r="7" spans="1:6" s="30" customFormat="1" ht="19.5" customHeight="1" x14ac:dyDescent="0.35">
      <c r="A7" s="29"/>
      <c r="B7" s="39" t="e">
        <f>#REF!</f>
        <v>#REF!</v>
      </c>
      <c r="C7" s="78" t="e">
        <f>#REF!</f>
        <v>#REF!</v>
      </c>
      <c r="D7" s="39" t="e">
        <f>#REF!</f>
        <v>#REF!</v>
      </c>
      <c r="E7" s="10" t="e">
        <f>#REF!</f>
        <v>#REF!</v>
      </c>
      <c r="F7" s="65" t="e">
        <f>#REF!</f>
        <v>#REF!</v>
      </c>
    </row>
    <row r="8" spans="1:6" s="30" customFormat="1" ht="19.5" customHeight="1" x14ac:dyDescent="0.35">
      <c r="A8" s="29"/>
      <c r="B8" s="39" t="e">
        <f>#REF!</f>
        <v>#REF!</v>
      </c>
      <c r="C8" s="78" t="e">
        <f>#REF!</f>
        <v>#REF!</v>
      </c>
      <c r="D8" s="39" t="e">
        <f>#REF!</f>
        <v>#REF!</v>
      </c>
      <c r="E8" s="10" t="e">
        <f>#REF!</f>
        <v>#REF!</v>
      </c>
      <c r="F8" s="65" t="e">
        <f>#REF!</f>
        <v>#REF!</v>
      </c>
    </row>
    <row r="9" spans="1:6" s="30" customFormat="1" ht="19.5" customHeight="1" x14ac:dyDescent="0.35">
      <c r="A9" s="29"/>
      <c r="B9" s="39" t="e">
        <f>#REF!</f>
        <v>#REF!</v>
      </c>
      <c r="C9" s="78" t="e">
        <f>#REF!</f>
        <v>#REF!</v>
      </c>
      <c r="D9" s="39" t="e">
        <f>#REF!</f>
        <v>#REF!</v>
      </c>
      <c r="E9" s="10" t="e">
        <f>#REF!</f>
        <v>#REF!</v>
      </c>
      <c r="F9" s="65" t="e">
        <f>#REF!</f>
        <v>#REF!</v>
      </c>
    </row>
    <row r="10" spans="1:6" s="30" customFormat="1" ht="19.5" customHeight="1" x14ac:dyDescent="0.35">
      <c r="A10" s="29"/>
      <c r="B10" s="39" t="e">
        <f>#REF!</f>
        <v>#REF!</v>
      </c>
      <c r="C10" s="78" t="e">
        <f>#REF!</f>
        <v>#REF!</v>
      </c>
      <c r="D10" s="39" t="e">
        <f>#REF!</f>
        <v>#REF!</v>
      </c>
      <c r="E10" s="10" t="e">
        <f>#REF!</f>
        <v>#REF!</v>
      </c>
      <c r="F10" s="65" t="e">
        <f>#REF!</f>
        <v>#REF!</v>
      </c>
    </row>
    <row r="11" spans="1:6" s="30" customFormat="1" ht="19.5" customHeight="1" thickBot="1" x14ac:dyDescent="0.4">
      <c r="A11" s="29"/>
      <c r="B11" s="40" t="e">
        <f>#REF!</f>
        <v>#REF!</v>
      </c>
      <c r="C11" s="79" t="e">
        <f>#REF!</f>
        <v>#REF!</v>
      </c>
      <c r="D11" s="40" t="e">
        <f>#REF!</f>
        <v>#REF!</v>
      </c>
      <c r="E11" s="11" t="e">
        <f>#REF!</f>
        <v>#REF!</v>
      </c>
      <c r="F11" s="66" t="e">
        <f>#REF!</f>
        <v>#REF!</v>
      </c>
    </row>
    <row r="12" spans="1:6" s="30" customFormat="1" ht="19.5" customHeight="1" x14ac:dyDescent="0.35">
      <c r="A12" s="29"/>
      <c r="B12" s="41" t="e">
        <f>#REF!</f>
        <v>#REF!</v>
      </c>
      <c r="C12" s="15" t="e">
        <f>#REF!</f>
        <v>#REF!</v>
      </c>
      <c r="D12" s="41" t="e">
        <f>#REF!</f>
        <v>#REF!</v>
      </c>
      <c r="E12" s="12" t="e">
        <f>#REF!</f>
        <v>#REF!</v>
      </c>
      <c r="F12" s="67" t="e">
        <f>#REF!</f>
        <v>#REF!</v>
      </c>
    </row>
    <row r="13" spans="1:6" s="30" customFormat="1" ht="19.5" customHeight="1" x14ac:dyDescent="0.35">
      <c r="A13" s="29"/>
      <c r="B13" s="42" t="e">
        <f>#REF!</f>
        <v>#REF!</v>
      </c>
      <c r="C13" s="78" t="e">
        <f>#REF!</f>
        <v>#REF!</v>
      </c>
      <c r="D13" s="42" t="e">
        <f>#REF!</f>
        <v>#REF!</v>
      </c>
      <c r="E13" s="10" t="e">
        <f>#REF!</f>
        <v>#REF!</v>
      </c>
      <c r="F13" s="68" t="e">
        <f>#REF!</f>
        <v>#REF!</v>
      </c>
    </row>
    <row r="14" spans="1:6" s="30" customFormat="1" ht="19.5" customHeight="1" x14ac:dyDescent="0.35">
      <c r="A14" s="29"/>
      <c r="B14" s="42" t="e">
        <f>#REF!</f>
        <v>#REF!</v>
      </c>
      <c r="C14" s="78" t="e">
        <f>#REF!</f>
        <v>#REF!</v>
      </c>
      <c r="D14" s="42" t="e">
        <f>#REF!</f>
        <v>#REF!</v>
      </c>
      <c r="E14" s="10" t="e">
        <f>#REF!</f>
        <v>#REF!</v>
      </c>
      <c r="F14" s="68" t="e">
        <f>#REF!</f>
        <v>#REF!</v>
      </c>
    </row>
    <row r="15" spans="1:6" s="30" customFormat="1" ht="19.5" customHeight="1" x14ac:dyDescent="0.35">
      <c r="A15" s="29"/>
      <c r="B15" s="42" t="e">
        <f>#REF!</f>
        <v>#REF!</v>
      </c>
      <c r="C15" s="78" t="e">
        <f>#REF!</f>
        <v>#REF!</v>
      </c>
      <c r="D15" s="42" t="e">
        <f>#REF!</f>
        <v>#REF!</v>
      </c>
      <c r="E15" s="10" t="e">
        <f>#REF!</f>
        <v>#REF!</v>
      </c>
      <c r="F15" s="68" t="e">
        <f>#REF!</f>
        <v>#REF!</v>
      </c>
    </row>
    <row r="16" spans="1:6" s="30" customFormat="1" ht="19.5" customHeight="1" x14ac:dyDescent="0.35">
      <c r="A16" s="29"/>
      <c r="B16" s="42" t="e">
        <f>#REF!</f>
        <v>#REF!</v>
      </c>
      <c r="C16" s="78" t="e">
        <f>#REF!</f>
        <v>#REF!</v>
      </c>
      <c r="D16" s="42" t="e">
        <f>#REF!</f>
        <v>#REF!</v>
      </c>
      <c r="E16" s="10" t="e">
        <f>#REF!</f>
        <v>#REF!</v>
      </c>
      <c r="F16" s="68" t="e">
        <f>#REF!</f>
        <v>#REF!</v>
      </c>
    </row>
    <row r="17" spans="1:7" s="30" customFormat="1" ht="19.5" customHeight="1" x14ac:dyDescent="0.35">
      <c r="A17" s="29"/>
      <c r="B17" s="42" t="e">
        <f>#REF!</f>
        <v>#REF!</v>
      </c>
      <c r="C17" s="78" t="e">
        <f>#REF!</f>
        <v>#REF!</v>
      </c>
      <c r="D17" s="42" t="e">
        <f>#REF!</f>
        <v>#REF!</v>
      </c>
      <c r="E17" s="10" t="e">
        <f>#REF!</f>
        <v>#REF!</v>
      </c>
      <c r="F17" s="68" t="e">
        <f>#REF!</f>
        <v>#REF!</v>
      </c>
    </row>
    <row r="18" spans="1:7" s="30" customFormat="1" ht="19.5" customHeight="1" x14ac:dyDescent="0.35">
      <c r="A18" s="29"/>
      <c r="B18" s="42" t="e">
        <f>#REF!</f>
        <v>#REF!</v>
      </c>
      <c r="C18" s="78" t="e">
        <f>#REF!</f>
        <v>#REF!</v>
      </c>
      <c r="D18" s="42" t="e">
        <f>#REF!</f>
        <v>#REF!</v>
      </c>
      <c r="E18" s="10" t="e">
        <f>#REF!</f>
        <v>#REF!</v>
      </c>
      <c r="F18" s="68" t="e">
        <f>#REF!</f>
        <v>#REF!</v>
      </c>
    </row>
    <row r="19" spans="1:7" s="30" customFormat="1" ht="19.5" customHeight="1" x14ac:dyDescent="0.35">
      <c r="A19" s="29"/>
      <c r="B19" s="42" t="e">
        <f>#REF!</f>
        <v>#REF!</v>
      </c>
      <c r="C19" s="78" t="e">
        <f>#REF!</f>
        <v>#REF!</v>
      </c>
      <c r="D19" s="42" t="e">
        <f>#REF!</f>
        <v>#REF!</v>
      </c>
      <c r="E19" s="10" t="e">
        <f>#REF!</f>
        <v>#REF!</v>
      </c>
      <c r="F19" s="68" t="e">
        <f>#REF!</f>
        <v>#REF!</v>
      </c>
    </row>
    <row r="20" spans="1:7" s="30" customFormat="1" ht="19.5" customHeight="1" x14ac:dyDescent="0.35">
      <c r="A20" s="29"/>
      <c r="B20" s="42" t="e">
        <f>#REF!</f>
        <v>#REF!</v>
      </c>
      <c r="C20" s="78" t="e">
        <f>#REF!</f>
        <v>#REF!</v>
      </c>
      <c r="D20" s="42" t="e">
        <f>#REF!</f>
        <v>#REF!</v>
      </c>
      <c r="E20" s="10" t="e">
        <f>#REF!</f>
        <v>#REF!</v>
      </c>
      <c r="F20" s="68" t="e">
        <f>#REF!</f>
        <v>#REF!</v>
      </c>
    </row>
    <row r="21" spans="1:7" s="30" customFormat="1" ht="19.5" customHeight="1" x14ac:dyDescent="0.35">
      <c r="A21" s="29"/>
      <c r="B21" s="42" t="e">
        <f>#REF!</f>
        <v>#REF!</v>
      </c>
      <c r="C21" s="78" t="e">
        <f>#REF!</f>
        <v>#REF!</v>
      </c>
      <c r="D21" s="42" t="e">
        <f>#REF!</f>
        <v>#REF!</v>
      </c>
      <c r="E21" s="10" t="e">
        <f>#REF!</f>
        <v>#REF!</v>
      </c>
      <c r="F21" s="68" t="e">
        <f>#REF!</f>
        <v>#REF!</v>
      </c>
    </row>
    <row r="22" spans="1:7" s="30" customFormat="1" ht="19.5" customHeight="1" x14ac:dyDescent="0.35">
      <c r="A22" s="29"/>
      <c r="B22" s="42" t="e">
        <f>#REF!</f>
        <v>#REF!</v>
      </c>
      <c r="C22" s="78" t="e">
        <f>#REF!</f>
        <v>#REF!</v>
      </c>
      <c r="D22" s="42" t="e">
        <f>#REF!</f>
        <v>#REF!</v>
      </c>
      <c r="E22" s="10" t="e">
        <f>#REF!</f>
        <v>#REF!</v>
      </c>
      <c r="F22" s="68" t="e">
        <f>#REF!</f>
        <v>#REF!</v>
      </c>
    </row>
    <row r="23" spans="1:7" s="30" customFormat="1" ht="19.5" customHeight="1" thickBot="1" x14ac:dyDescent="0.4">
      <c r="A23" s="29"/>
      <c r="B23" s="43" t="e">
        <f>#REF!</f>
        <v>#REF!</v>
      </c>
      <c r="C23" s="80" t="e">
        <f>#REF!</f>
        <v>#REF!</v>
      </c>
      <c r="D23" s="43" t="e">
        <f>#REF!</f>
        <v>#REF!</v>
      </c>
      <c r="E23" s="13" t="e">
        <f>#REF!</f>
        <v>#REF!</v>
      </c>
      <c r="F23" s="69" t="e">
        <f>#REF!</f>
        <v>#REF!</v>
      </c>
    </row>
    <row r="24" spans="1:7" s="30" customFormat="1" ht="19.5" customHeight="1" x14ac:dyDescent="0.35">
      <c r="A24" s="29"/>
      <c r="B24" s="44" t="e">
        <f>#REF!</f>
        <v>#REF!</v>
      </c>
      <c r="C24" s="14" t="e">
        <f>#REF!</f>
        <v>#REF!</v>
      </c>
      <c r="D24" s="44" t="e">
        <f>#REF!</f>
        <v>#REF!</v>
      </c>
      <c r="E24" s="9" t="e">
        <f>#REF!</f>
        <v>#REF!</v>
      </c>
      <c r="F24" s="70" t="e">
        <f>#REF!</f>
        <v>#REF!</v>
      </c>
    </row>
    <row r="25" spans="1:7" ht="19.5" customHeight="1" x14ac:dyDescent="0.35">
      <c r="A25" s="29"/>
      <c r="B25" s="45" t="e">
        <f>#REF!</f>
        <v>#REF!</v>
      </c>
      <c r="C25" s="78" t="e">
        <f>#REF!</f>
        <v>#REF!</v>
      </c>
      <c r="D25" s="45" t="e">
        <f>#REF!</f>
        <v>#REF!</v>
      </c>
      <c r="E25" s="10" t="e">
        <f>#REF!</f>
        <v>#REF!</v>
      </c>
      <c r="F25" s="71" t="e">
        <f>#REF!</f>
        <v>#REF!</v>
      </c>
      <c r="G25" s="24"/>
    </row>
    <row r="26" spans="1:7" ht="19.5" customHeight="1" x14ac:dyDescent="0.35">
      <c r="A26" s="29"/>
      <c r="B26" s="45" t="e">
        <f>#REF!</f>
        <v>#REF!</v>
      </c>
      <c r="C26" s="78" t="e">
        <f>#REF!</f>
        <v>#REF!</v>
      </c>
      <c r="D26" s="45" t="e">
        <f>#REF!</f>
        <v>#REF!</v>
      </c>
      <c r="E26" s="10" t="e">
        <f>#REF!</f>
        <v>#REF!</v>
      </c>
      <c r="F26" s="71" t="e">
        <f>#REF!</f>
        <v>#REF!</v>
      </c>
      <c r="G26" s="24"/>
    </row>
    <row r="27" spans="1:7" ht="19.5" customHeight="1" x14ac:dyDescent="0.35">
      <c r="A27" s="29"/>
      <c r="B27" s="45" t="e">
        <f>#REF!</f>
        <v>#REF!</v>
      </c>
      <c r="C27" s="78" t="e">
        <f>#REF!</f>
        <v>#REF!</v>
      </c>
      <c r="D27" s="45" t="e">
        <f>#REF!</f>
        <v>#REF!</v>
      </c>
      <c r="E27" s="10" t="e">
        <f>#REF!</f>
        <v>#REF!</v>
      </c>
      <c r="F27" s="71" t="e">
        <f>#REF!</f>
        <v>#REF!</v>
      </c>
      <c r="G27" s="24"/>
    </row>
    <row r="28" spans="1:7" ht="19.5" customHeight="1" x14ac:dyDescent="0.35">
      <c r="A28" s="29"/>
      <c r="B28" s="45" t="e">
        <f>#REF!</f>
        <v>#REF!</v>
      </c>
      <c r="C28" s="78" t="e">
        <f>#REF!</f>
        <v>#REF!</v>
      </c>
      <c r="D28" s="45" t="e">
        <f>#REF!</f>
        <v>#REF!</v>
      </c>
      <c r="E28" s="10" t="e">
        <f>#REF!</f>
        <v>#REF!</v>
      </c>
      <c r="F28" s="71" t="e">
        <f>#REF!</f>
        <v>#REF!</v>
      </c>
      <c r="G28" s="24"/>
    </row>
    <row r="29" spans="1:7" ht="19.5" customHeight="1" x14ac:dyDescent="0.35">
      <c r="A29" s="29"/>
      <c r="B29" s="45" t="e">
        <f>#REF!</f>
        <v>#REF!</v>
      </c>
      <c r="C29" s="78" t="e">
        <f>#REF!</f>
        <v>#REF!</v>
      </c>
      <c r="D29" s="45" t="e">
        <f>#REF!</f>
        <v>#REF!</v>
      </c>
      <c r="E29" s="10" t="e">
        <f>#REF!</f>
        <v>#REF!</v>
      </c>
      <c r="F29" s="71" t="e">
        <f>#REF!</f>
        <v>#REF!</v>
      </c>
      <c r="G29" s="24"/>
    </row>
    <row r="30" spans="1:7" ht="19.5" customHeight="1" thickBot="1" x14ac:dyDescent="0.4">
      <c r="A30" s="29"/>
      <c r="B30" s="46" t="e">
        <f>#REF!</f>
        <v>#REF!</v>
      </c>
      <c r="C30" s="79" t="e">
        <f>#REF!</f>
        <v>#REF!</v>
      </c>
      <c r="D30" s="46" t="e">
        <f>#REF!</f>
        <v>#REF!</v>
      </c>
      <c r="E30" s="11" t="e">
        <f>#REF!</f>
        <v>#REF!</v>
      </c>
      <c r="F30" s="72" t="e">
        <f>#REF!</f>
        <v>#REF!</v>
      </c>
      <c r="G30" s="24"/>
    </row>
    <row r="31" spans="1:7" ht="19.5" customHeight="1" x14ac:dyDescent="0.35">
      <c r="A31" s="29"/>
      <c r="B31" s="47" t="e">
        <f>#REF!</f>
        <v>#REF!</v>
      </c>
      <c r="C31" s="15" t="e">
        <f>#REF!</f>
        <v>#REF!</v>
      </c>
      <c r="D31" s="47" t="e">
        <f>#REF!</f>
        <v>#REF!</v>
      </c>
      <c r="E31" s="12" t="e">
        <f>#REF!</f>
        <v>#REF!</v>
      </c>
      <c r="F31" s="73" t="e">
        <f>#REF!</f>
        <v>#REF!</v>
      </c>
      <c r="G31" s="24"/>
    </row>
    <row r="32" spans="1:7" ht="19.5" customHeight="1" x14ac:dyDescent="0.35">
      <c r="A32" s="29"/>
      <c r="B32" s="48" t="e">
        <f>#REF!</f>
        <v>#REF!</v>
      </c>
      <c r="C32" s="78" t="e">
        <f>#REF!</f>
        <v>#REF!</v>
      </c>
      <c r="D32" s="48" t="e">
        <f>#REF!</f>
        <v>#REF!</v>
      </c>
      <c r="E32" s="10" t="e">
        <f>#REF!</f>
        <v>#REF!</v>
      </c>
      <c r="F32" s="74" t="e">
        <f>#REF!</f>
        <v>#REF!</v>
      </c>
      <c r="G32" s="24"/>
    </row>
    <row r="33" spans="1:7" ht="19.5" customHeight="1" x14ac:dyDescent="0.35">
      <c r="A33" s="29"/>
      <c r="B33" s="48" t="e">
        <f>#REF!</f>
        <v>#REF!</v>
      </c>
      <c r="C33" s="78" t="e">
        <f>#REF!</f>
        <v>#REF!</v>
      </c>
      <c r="D33" s="48" t="e">
        <f>#REF!</f>
        <v>#REF!</v>
      </c>
      <c r="E33" s="10" t="e">
        <f>#REF!</f>
        <v>#REF!</v>
      </c>
      <c r="F33" s="74" t="e">
        <f>#REF!</f>
        <v>#REF!</v>
      </c>
      <c r="G33" s="24"/>
    </row>
    <row r="34" spans="1:7" ht="19.5" customHeight="1" x14ac:dyDescent="0.35">
      <c r="A34" s="29"/>
      <c r="B34" s="48" t="e">
        <f>#REF!</f>
        <v>#REF!</v>
      </c>
      <c r="C34" s="78" t="e">
        <f>#REF!</f>
        <v>#REF!</v>
      </c>
      <c r="D34" s="48" t="e">
        <f>#REF!</f>
        <v>#REF!</v>
      </c>
      <c r="E34" s="10" t="e">
        <f>#REF!</f>
        <v>#REF!</v>
      </c>
      <c r="F34" s="74" t="e">
        <f>#REF!</f>
        <v>#REF!</v>
      </c>
      <c r="G34" s="24"/>
    </row>
    <row r="35" spans="1:7" ht="19.5" customHeight="1" x14ac:dyDescent="0.35">
      <c r="A35" s="29"/>
      <c r="B35" s="48" t="e">
        <f>#REF!</f>
        <v>#REF!</v>
      </c>
      <c r="C35" s="78" t="e">
        <f>#REF!</f>
        <v>#REF!</v>
      </c>
      <c r="D35" s="48" t="e">
        <f>#REF!</f>
        <v>#REF!</v>
      </c>
      <c r="E35" s="10" t="e">
        <f>#REF!</f>
        <v>#REF!</v>
      </c>
      <c r="F35" s="74" t="e">
        <f>#REF!</f>
        <v>#REF!</v>
      </c>
      <c r="G35" s="24"/>
    </row>
    <row r="36" spans="1:7" ht="19.5" customHeight="1" x14ac:dyDescent="0.35">
      <c r="A36" s="29"/>
      <c r="B36" s="48" t="e">
        <f>#REF!</f>
        <v>#REF!</v>
      </c>
      <c r="C36" s="78" t="e">
        <f>#REF!</f>
        <v>#REF!</v>
      </c>
      <c r="D36" s="48" t="e">
        <f>#REF!</f>
        <v>#REF!</v>
      </c>
      <c r="E36" s="10" t="e">
        <f>#REF!</f>
        <v>#REF!</v>
      </c>
      <c r="F36" s="74" t="e">
        <f>#REF!</f>
        <v>#REF!</v>
      </c>
      <c r="G36" s="24"/>
    </row>
    <row r="37" spans="1:7" ht="19.5" customHeight="1" x14ac:dyDescent="0.35">
      <c r="A37" s="29"/>
      <c r="B37" s="48" t="e">
        <f>#REF!</f>
        <v>#REF!</v>
      </c>
      <c r="C37" s="78" t="e">
        <f>#REF!</f>
        <v>#REF!</v>
      </c>
      <c r="D37" s="48" t="e">
        <f>#REF!</f>
        <v>#REF!</v>
      </c>
      <c r="E37" s="10" t="e">
        <f>#REF!</f>
        <v>#REF!</v>
      </c>
      <c r="F37" s="74" t="e">
        <f>#REF!</f>
        <v>#REF!</v>
      </c>
      <c r="G37" s="24"/>
    </row>
    <row r="38" spans="1:7" ht="19.5" customHeight="1" x14ac:dyDescent="0.35">
      <c r="A38" s="29"/>
      <c r="B38" s="48" t="e">
        <f>#REF!</f>
        <v>#REF!</v>
      </c>
      <c r="C38" s="78" t="e">
        <f>#REF!</f>
        <v>#REF!</v>
      </c>
      <c r="D38" s="48" t="e">
        <f>#REF!</f>
        <v>#REF!</v>
      </c>
      <c r="E38" s="10" t="e">
        <f>#REF!</f>
        <v>#REF!</v>
      </c>
      <c r="F38" s="74" t="e">
        <f>#REF!</f>
        <v>#REF!</v>
      </c>
      <c r="G38" s="24"/>
    </row>
    <row r="39" spans="1:7" ht="19.5" customHeight="1" x14ac:dyDescent="0.35">
      <c r="A39" s="29"/>
      <c r="B39" s="48" t="e">
        <f>#REF!</f>
        <v>#REF!</v>
      </c>
      <c r="C39" s="78" t="e">
        <f>#REF!</f>
        <v>#REF!</v>
      </c>
      <c r="D39" s="48" t="e">
        <f>#REF!</f>
        <v>#REF!</v>
      </c>
      <c r="E39" s="10" t="e">
        <f>#REF!</f>
        <v>#REF!</v>
      </c>
      <c r="F39" s="74" t="e">
        <f>#REF!</f>
        <v>#REF!</v>
      </c>
      <c r="G39" s="24"/>
    </row>
    <row r="40" spans="1:7" ht="19.5" customHeight="1" x14ac:dyDescent="0.35">
      <c r="A40" s="29"/>
      <c r="B40" s="48" t="e">
        <f>#REF!</f>
        <v>#REF!</v>
      </c>
      <c r="C40" s="78" t="e">
        <f>#REF!</f>
        <v>#REF!</v>
      </c>
      <c r="D40" s="48" t="e">
        <f>#REF!</f>
        <v>#REF!</v>
      </c>
      <c r="E40" s="10" t="e">
        <f>#REF!</f>
        <v>#REF!</v>
      </c>
      <c r="F40" s="74" t="e">
        <f>#REF!</f>
        <v>#REF!</v>
      </c>
      <c r="G40" s="24"/>
    </row>
    <row r="41" spans="1:7" ht="19.5" customHeight="1" x14ac:dyDescent="0.35">
      <c r="A41" s="29"/>
      <c r="B41" s="48" t="e">
        <f>#REF!</f>
        <v>#REF!</v>
      </c>
      <c r="C41" s="78" t="e">
        <f>#REF!</f>
        <v>#REF!</v>
      </c>
      <c r="D41" s="48" t="e">
        <f>#REF!</f>
        <v>#REF!</v>
      </c>
      <c r="E41" s="10" t="e">
        <f>#REF!</f>
        <v>#REF!</v>
      </c>
      <c r="F41" s="74" t="e">
        <f>#REF!</f>
        <v>#REF!</v>
      </c>
      <c r="G41" s="24"/>
    </row>
    <row r="42" spans="1:7" ht="19.5" customHeight="1" x14ac:dyDescent="0.35">
      <c r="A42" s="29"/>
      <c r="B42" s="48" t="e">
        <f>#REF!</f>
        <v>#REF!</v>
      </c>
      <c r="C42" s="78" t="e">
        <f>#REF!</f>
        <v>#REF!</v>
      </c>
      <c r="D42" s="48" t="e">
        <f>#REF!</f>
        <v>#REF!</v>
      </c>
      <c r="E42" s="10" t="e">
        <f>#REF!</f>
        <v>#REF!</v>
      </c>
      <c r="F42" s="74" t="e">
        <f>#REF!</f>
        <v>#REF!</v>
      </c>
      <c r="G42" s="24"/>
    </row>
    <row r="43" spans="1:7" ht="19.5" customHeight="1" thickBot="1" x14ac:dyDescent="0.4">
      <c r="A43" s="29"/>
      <c r="B43" s="49" t="e">
        <f>#REF!</f>
        <v>#REF!</v>
      </c>
      <c r="C43" s="79" t="e">
        <f>#REF!</f>
        <v>#REF!</v>
      </c>
      <c r="D43" s="49" t="e">
        <f>#REF!</f>
        <v>#REF!</v>
      </c>
      <c r="E43" s="11" t="e">
        <f>#REF!</f>
        <v>#REF!</v>
      </c>
      <c r="F43" s="75" t="e">
        <f>#REF!</f>
        <v>#REF!</v>
      </c>
      <c r="G43" s="24"/>
    </row>
    <row r="44" spans="1:7" ht="21" customHeight="1" x14ac:dyDescent="0.35">
      <c r="A44" s="29"/>
      <c r="B44" s="50" t="e">
        <f>#REF!</f>
        <v>#REF!</v>
      </c>
      <c r="C44" s="14" t="e">
        <f>#REF!</f>
        <v>#REF!</v>
      </c>
      <c r="D44" s="50" t="e">
        <f>#REF!</f>
        <v>#REF!</v>
      </c>
      <c r="E44" s="9" t="e">
        <f>#REF!</f>
        <v>#REF!</v>
      </c>
      <c r="F44" s="50" t="e">
        <f>#REF!</f>
        <v>#REF!</v>
      </c>
      <c r="G44" s="24"/>
    </row>
    <row r="45" spans="1:7" ht="21" customHeight="1" x14ac:dyDescent="0.35">
      <c r="A45" s="29"/>
      <c r="B45" s="51" t="e">
        <f>#REF!</f>
        <v>#REF!</v>
      </c>
      <c r="C45" s="78" t="e">
        <f>#REF!</f>
        <v>#REF!</v>
      </c>
      <c r="D45" s="51" t="e">
        <f>#REF!</f>
        <v>#REF!</v>
      </c>
      <c r="E45" s="10" t="e">
        <f>#REF!</f>
        <v>#REF!</v>
      </c>
      <c r="F45" s="51" t="e">
        <f>#REF!</f>
        <v>#REF!</v>
      </c>
      <c r="G45" s="32"/>
    </row>
    <row r="46" spans="1:7" ht="21" customHeight="1" x14ac:dyDescent="0.35">
      <c r="A46" s="29"/>
      <c r="B46" s="51" t="e">
        <f>#REF!</f>
        <v>#REF!</v>
      </c>
      <c r="C46" s="78" t="e">
        <f>#REF!</f>
        <v>#REF!</v>
      </c>
      <c r="D46" s="51" t="e">
        <f>#REF!</f>
        <v>#REF!</v>
      </c>
      <c r="E46" s="10" t="e">
        <f>#REF!</f>
        <v>#REF!</v>
      </c>
      <c r="F46" s="51" t="e">
        <f>#REF!</f>
        <v>#REF!</v>
      </c>
      <c r="G46" s="32"/>
    </row>
    <row r="47" spans="1:7" ht="21" customHeight="1" x14ac:dyDescent="0.35">
      <c r="A47" s="29"/>
      <c r="B47" s="51" t="e">
        <f>#REF!</f>
        <v>#REF!</v>
      </c>
      <c r="C47" s="78" t="e">
        <f>#REF!</f>
        <v>#REF!</v>
      </c>
      <c r="D47" s="51" t="e">
        <f>#REF!</f>
        <v>#REF!</v>
      </c>
      <c r="E47" s="10" t="e">
        <f>#REF!</f>
        <v>#REF!</v>
      </c>
      <c r="F47" s="51" t="e">
        <f>#REF!</f>
        <v>#REF!</v>
      </c>
      <c r="G47" s="33"/>
    </row>
    <row r="48" spans="1:7" s="30" customFormat="1" ht="21" customHeight="1" x14ac:dyDescent="0.35">
      <c r="A48" s="29"/>
      <c r="B48" s="51" t="e">
        <f>#REF!</f>
        <v>#REF!</v>
      </c>
      <c r="C48" s="78" t="e">
        <f>#REF!</f>
        <v>#REF!</v>
      </c>
      <c r="D48" s="51" t="e">
        <f>#REF!</f>
        <v>#REF!</v>
      </c>
      <c r="E48" s="10" t="e">
        <f>#REF!</f>
        <v>#REF!</v>
      </c>
      <c r="F48" s="51" t="e">
        <f>#REF!</f>
        <v>#REF!</v>
      </c>
      <c r="G48" s="33"/>
    </row>
    <row r="49" spans="1:7" s="30" customFormat="1" ht="21" customHeight="1" x14ac:dyDescent="0.35">
      <c r="A49" s="29"/>
      <c r="B49" s="51" t="e">
        <f>#REF!</f>
        <v>#REF!</v>
      </c>
      <c r="C49" s="78" t="e">
        <f>#REF!</f>
        <v>#REF!</v>
      </c>
      <c r="D49" s="51" t="e">
        <f>#REF!</f>
        <v>#REF!</v>
      </c>
      <c r="E49" s="10" t="e">
        <f>#REF!</f>
        <v>#REF!</v>
      </c>
      <c r="F49" s="51" t="e">
        <f>#REF!</f>
        <v>#REF!</v>
      </c>
      <c r="G49" s="33"/>
    </row>
    <row r="50" spans="1:7" s="30" customFormat="1" ht="21" customHeight="1" x14ac:dyDescent="0.35">
      <c r="A50" s="29"/>
      <c r="B50" s="51" t="e">
        <f>#REF!</f>
        <v>#REF!</v>
      </c>
      <c r="C50" s="78" t="e">
        <f>#REF!</f>
        <v>#REF!</v>
      </c>
      <c r="D50" s="51" t="e">
        <f>#REF!</f>
        <v>#REF!</v>
      </c>
      <c r="E50" s="10" t="e">
        <f>#REF!</f>
        <v>#REF!</v>
      </c>
      <c r="F50" s="51" t="e">
        <f>#REF!</f>
        <v>#REF!</v>
      </c>
      <c r="G50" s="33"/>
    </row>
    <row r="51" spans="1:7" s="30" customFormat="1" ht="21" customHeight="1" x14ac:dyDescent="0.35">
      <c r="A51" s="29"/>
      <c r="B51" s="51" t="e">
        <f>#REF!</f>
        <v>#REF!</v>
      </c>
      <c r="C51" s="78" t="e">
        <f>#REF!</f>
        <v>#REF!</v>
      </c>
      <c r="D51" s="51" t="e">
        <f>#REF!</f>
        <v>#REF!</v>
      </c>
      <c r="E51" s="10" t="e">
        <f>#REF!</f>
        <v>#REF!</v>
      </c>
      <c r="F51" s="51" t="e">
        <f>#REF!</f>
        <v>#REF!</v>
      </c>
      <c r="G51" s="33"/>
    </row>
    <row r="52" spans="1:7" s="30" customFormat="1" ht="21" customHeight="1" x14ac:dyDescent="0.35">
      <c r="A52" s="29"/>
      <c r="B52" s="51" t="e">
        <f>#REF!</f>
        <v>#REF!</v>
      </c>
      <c r="C52" s="78" t="e">
        <f>#REF!</f>
        <v>#REF!</v>
      </c>
      <c r="D52" s="51" t="e">
        <f>#REF!</f>
        <v>#REF!</v>
      </c>
      <c r="E52" s="10" t="e">
        <f>#REF!</f>
        <v>#REF!</v>
      </c>
      <c r="F52" s="51" t="e">
        <f>#REF!</f>
        <v>#REF!</v>
      </c>
      <c r="G52" s="33"/>
    </row>
    <row r="53" spans="1:7" s="30" customFormat="1" ht="21" customHeight="1" x14ac:dyDescent="0.35">
      <c r="A53" s="29"/>
      <c r="B53" s="51" t="e">
        <f>#REF!</f>
        <v>#REF!</v>
      </c>
      <c r="C53" s="78" t="e">
        <f>#REF!</f>
        <v>#REF!</v>
      </c>
      <c r="D53" s="51" t="e">
        <f>#REF!</f>
        <v>#REF!</v>
      </c>
      <c r="E53" s="10" t="e">
        <f>#REF!</f>
        <v>#REF!</v>
      </c>
      <c r="F53" s="51" t="e">
        <f>#REF!</f>
        <v>#REF!</v>
      </c>
      <c r="G53" s="33"/>
    </row>
    <row r="54" spans="1:7" s="30" customFormat="1" ht="21" customHeight="1" x14ac:dyDescent="0.35">
      <c r="A54" s="29"/>
      <c r="B54" s="51" t="e">
        <f>#REF!</f>
        <v>#REF!</v>
      </c>
      <c r="C54" s="78" t="e">
        <f>#REF!</f>
        <v>#REF!</v>
      </c>
      <c r="D54" s="51" t="e">
        <f>#REF!</f>
        <v>#REF!</v>
      </c>
      <c r="E54" s="10" t="e">
        <f>#REF!</f>
        <v>#REF!</v>
      </c>
      <c r="F54" s="51" t="e">
        <f>#REF!</f>
        <v>#REF!</v>
      </c>
      <c r="G54" s="33"/>
    </row>
    <row r="55" spans="1:7" s="30" customFormat="1" ht="21" customHeight="1" x14ac:dyDescent="0.35">
      <c r="A55" s="29"/>
      <c r="B55" s="51" t="e">
        <f>#REF!</f>
        <v>#REF!</v>
      </c>
      <c r="C55" s="78" t="e">
        <f>#REF!</f>
        <v>#REF!</v>
      </c>
      <c r="D55" s="51" t="e">
        <f>#REF!</f>
        <v>#REF!</v>
      </c>
      <c r="E55" s="10" t="e">
        <f>#REF!</f>
        <v>#REF!</v>
      </c>
      <c r="F55" s="51" t="e">
        <f>#REF!</f>
        <v>#REF!</v>
      </c>
      <c r="G55" s="33"/>
    </row>
    <row r="56" spans="1:7" s="30" customFormat="1" ht="21" customHeight="1" thickBot="1" x14ac:dyDescent="0.4">
      <c r="A56" s="29"/>
      <c r="B56" s="52" t="e">
        <f>#REF!</f>
        <v>#REF!</v>
      </c>
      <c r="C56" s="79" t="e">
        <f>#REF!</f>
        <v>#REF!</v>
      </c>
      <c r="D56" s="52" t="e">
        <f>#REF!</f>
        <v>#REF!</v>
      </c>
      <c r="E56" s="11" t="e">
        <f>#REF!</f>
        <v>#REF!</v>
      </c>
      <c r="F56" s="52" t="e">
        <f>#REF!</f>
        <v>#REF!</v>
      </c>
      <c r="G56" s="33"/>
    </row>
    <row r="57" spans="1:7" s="30" customFormat="1" ht="21" customHeight="1" x14ac:dyDescent="0.35">
      <c r="A57" s="29"/>
      <c r="B57" s="53" t="e">
        <f>#REF!</f>
        <v>#REF!</v>
      </c>
      <c r="C57" s="15" t="e">
        <f>#REF!</f>
        <v>#REF!</v>
      </c>
      <c r="D57" s="53" t="e">
        <f>#REF!</f>
        <v>#REF!</v>
      </c>
      <c r="E57" s="12" t="e">
        <f>#REF!</f>
        <v>#REF!</v>
      </c>
      <c r="F57" s="53" t="e">
        <f>#REF!</f>
        <v>#REF!</v>
      </c>
      <c r="G57" s="33"/>
    </row>
    <row r="58" spans="1:7" s="30" customFormat="1" ht="21" customHeight="1" x14ac:dyDescent="0.35">
      <c r="A58" s="29"/>
      <c r="B58" s="54" t="e">
        <f>#REF!</f>
        <v>#REF!</v>
      </c>
      <c r="C58" s="78" t="e">
        <f>#REF!</f>
        <v>#REF!</v>
      </c>
      <c r="D58" s="54" t="e">
        <f>#REF!</f>
        <v>#REF!</v>
      </c>
      <c r="E58" s="10" t="e">
        <f>#REF!</f>
        <v>#REF!</v>
      </c>
      <c r="F58" s="54" t="e">
        <f>#REF!</f>
        <v>#REF!</v>
      </c>
      <c r="G58" s="33"/>
    </row>
    <row r="59" spans="1:7" s="30" customFormat="1" ht="21" customHeight="1" x14ac:dyDescent="0.35">
      <c r="A59" s="29"/>
      <c r="B59" s="54" t="e">
        <f>#REF!</f>
        <v>#REF!</v>
      </c>
      <c r="C59" s="78" t="e">
        <f>#REF!</f>
        <v>#REF!</v>
      </c>
      <c r="D59" s="54" t="e">
        <f>#REF!</f>
        <v>#REF!</v>
      </c>
      <c r="E59" s="10" t="e">
        <f>#REF!</f>
        <v>#REF!</v>
      </c>
      <c r="F59" s="54" t="e">
        <f>#REF!</f>
        <v>#REF!</v>
      </c>
      <c r="G59" s="33"/>
    </row>
    <row r="60" spans="1:7" s="30" customFormat="1" ht="21" customHeight="1" x14ac:dyDescent="0.35">
      <c r="A60" s="29"/>
      <c r="B60" s="54" t="e">
        <f>#REF!</f>
        <v>#REF!</v>
      </c>
      <c r="C60" s="78" t="e">
        <f>#REF!</f>
        <v>#REF!</v>
      </c>
      <c r="D60" s="54" t="e">
        <f>#REF!</f>
        <v>#REF!</v>
      </c>
      <c r="E60" s="10" t="e">
        <f>#REF!</f>
        <v>#REF!</v>
      </c>
      <c r="F60" s="54" t="e">
        <f>#REF!</f>
        <v>#REF!</v>
      </c>
      <c r="G60" s="33"/>
    </row>
    <row r="61" spans="1:7" s="30" customFormat="1" ht="21" customHeight="1" x14ac:dyDescent="0.35">
      <c r="A61" s="29"/>
      <c r="B61" s="54" t="e">
        <f>#REF!</f>
        <v>#REF!</v>
      </c>
      <c r="C61" s="78" t="e">
        <f>#REF!</f>
        <v>#REF!</v>
      </c>
      <c r="D61" s="54" t="e">
        <f>#REF!</f>
        <v>#REF!</v>
      </c>
      <c r="E61" s="10" t="e">
        <f>#REF!</f>
        <v>#REF!</v>
      </c>
      <c r="F61" s="54" t="e">
        <f>#REF!</f>
        <v>#REF!</v>
      </c>
      <c r="G61" s="33"/>
    </row>
    <row r="62" spans="1:7" s="30" customFormat="1" ht="21" customHeight="1" x14ac:dyDescent="0.35">
      <c r="A62" s="29"/>
      <c r="B62" s="54" t="e">
        <f>#REF!</f>
        <v>#REF!</v>
      </c>
      <c r="C62" s="78" t="e">
        <f>#REF!</f>
        <v>#REF!</v>
      </c>
      <c r="D62" s="54" t="e">
        <f>#REF!</f>
        <v>#REF!</v>
      </c>
      <c r="E62" s="10" t="e">
        <f>#REF!</f>
        <v>#REF!</v>
      </c>
      <c r="F62" s="54" t="e">
        <f>#REF!</f>
        <v>#REF!</v>
      </c>
      <c r="G62" s="33"/>
    </row>
    <row r="63" spans="1:7" s="30" customFormat="1" ht="21" customHeight="1" thickBot="1" x14ac:dyDescent="0.4">
      <c r="A63" s="29"/>
      <c r="B63" s="55" t="e">
        <f>#REF!</f>
        <v>#REF!</v>
      </c>
      <c r="C63" s="80" t="e">
        <f>#REF!</f>
        <v>#REF!</v>
      </c>
      <c r="D63" s="55" t="e">
        <f>#REF!</f>
        <v>#REF!</v>
      </c>
      <c r="E63" s="13" t="e">
        <f>#REF!</f>
        <v>#REF!</v>
      </c>
      <c r="F63" s="55" t="e">
        <f>#REF!</f>
        <v>#REF!</v>
      </c>
      <c r="G63" s="33"/>
    </row>
    <row r="64" spans="1:7" s="30" customFormat="1" ht="21" customHeight="1" x14ac:dyDescent="0.35">
      <c r="A64" s="29"/>
      <c r="B64" s="56" t="e">
        <f>#REF!</f>
        <v>#REF!</v>
      </c>
      <c r="C64" s="14" t="e">
        <f>#REF!</f>
        <v>#REF!</v>
      </c>
      <c r="D64" s="56" t="e">
        <f>#REF!</f>
        <v>#REF!</v>
      </c>
      <c r="E64" s="9" t="e">
        <f>#REF!</f>
        <v>#REF!</v>
      </c>
      <c r="F64" s="56" t="e">
        <f>#REF!</f>
        <v>#REF!</v>
      </c>
      <c r="G64" s="33"/>
    </row>
    <row r="65" spans="1:7" s="30" customFormat="1" ht="21" customHeight="1" x14ac:dyDescent="0.35">
      <c r="A65" s="29"/>
      <c r="B65" s="57" t="e">
        <f>#REF!</f>
        <v>#REF!</v>
      </c>
      <c r="C65" s="78" t="e">
        <f>#REF!</f>
        <v>#REF!</v>
      </c>
      <c r="D65" s="57" t="e">
        <f>#REF!</f>
        <v>#REF!</v>
      </c>
      <c r="E65" s="10" t="e">
        <f>#REF!</f>
        <v>#REF!</v>
      </c>
      <c r="F65" s="57" t="e">
        <f>#REF!</f>
        <v>#REF!</v>
      </c>
      <c r="G65" s="33"/>
    </row>
    <row r="66" spans="1:7" s="30" customFormat="1" ht="21" customHeight="1" x14ac:dyDescent="0.35">
      <c r="A66" s="29"/>
      <c r="B66" s="57" t="e">
        <f>#REF!</f>
        <v>#REF!</v>
      </c>
      <c r="C66" s="78" t="e">
        <f>#REF!</f>
        <v>#REF!</v>
      </c>
      <c r="D66" s="57" t="e">
        <f>#REF!</f>
        <v>#REF!</v>
      </c>
      <c r="E66" s="10" t="e">
        <f>#REF!</f>
        <v>#REF!</v>
      </c>
      <c r="F66" s="57" t="e">
        <f>#REF!</f>
        <v>#REF!</v>
      </c>
      <c r="G66" s="33"/>
    </row>
    <row r="67" spans="1:7" s="30" customFormat="1" ht="21" customHeight="1" x14ac:dyDescent="0.35">
      <c r="A67" s="29"/>
      <c r="B67" s="57" t="e">
        <f>#REF!</f>
        <v>#REF!</v>
      </c>
      <c r="C67" s="78" t="e">
        <f>#REF!</f>
        <v>#REF!</v>
      </c>
      <c r="D67" s="57" t="e">
        <f>#REF!</f>
        <v>#REF!</v>
      </c>
      <c r="E67" s="10" t="e">
        <f>#REF!</f>
        <v>#REF!</v>
      </c>
      <c r="F67" s="57" t="e">
        <f>#REF!</f>
        <v>#REF!</v>
      </c>
      <c r="G67" s="33"/>
    </row>
    <row r="68" spans="1:7" s="30" customFormat="1" ht="21" customHeight="1" x14ac:dyDescent="0.35">
      <c r="A68" s="29"/>
      <c r="B68" s="57" t="e">
        <f>#REF!</f>
        <v>#REF!</v>
      </c>
      <c r="C68" s="78" t="e">
        <f>#REF!</f>
        <v>#REF!</v>
      </c>
      <c r="D68" s="57" t="e">
        <f>#REF!</f>
        <v>#REF!</v>
      </c>
      <c r="E68" s="10" t="e">
        <f>#REF!</f>
        <v>#REF!</v>
      </c>
      <c r="F68" s="57" t="e">
        <f>#REF!</f>
        <v>#REF!</v>
      </c>
      <c r="G68" s="33"/>
    </row>
    <row r="69" spans="1:7" s="30" customFormat="1" ht="21" customHeight="1" x14ac:dyDescent="0.35">
      <c r="A69" s="29"/>
      <c r="B69" s="57" t="e">
        <f>#REF!</f>
        <v>#REF!</v>
      </c>
      <c r="C69" s="78" t="e">
        <f>#REF!</f>
        <v>#REF!</v>
      </c>
      <c r="D69" s="57" t="e">
        <f>#REF!</f>
        <v>#REF!</v>
      </c>
      <c r="E69" s="10" t="e">
        <f>#REF!</f>
        <v>#REF!</v>
      </c>
      <c r="F69" s="57" t="e">
        <f>#REF!</f>
        <v>#REF!</v>
      </c>
      <c r="G69" s="33"/>
    </row>
    <row r="70" spans="1:7" s="30" customFormat="1" ht="21" customHeight="1" x14ac:dyDescent="0.35">
      <c r="A70" s="29"/>
      <c r="B70" s="57" t="e">
        <f>#REF!</f>
        <v>#REF!</v>
      </c>
      <c r="C70" s="78" t="e">
        <f>#REF!</f>
        <v>#REF!</v>
      </c>
      <c r="D70" s="57" t="e">
        <f>#REF!</f>
        <v>#REF!</v>
      </c>
      <c r="E70" s="10" t="e">
        <f>#REF!</f>
        <v>#REF!</v>
      </c>
      <c r="F70" s="57" t="e">
        <f>#REF!</f>
        <v>#REF!</v>
      </c>
      <c r="G70" s="33"/>
    </row>
    <row r="71" spans="1:7" s="30" customFormat="1" ht="21" customHeight="1" thickBot="1" x14ac:dyDescent="0.4">
      <c r="A71" s="29"/>
      <c r="B71" s="114" t="e">
        <f>#REF!</f>
        <v>#REF!</v>
      </c>
      <c r="C71" s="111" t="e">
        <f>#REF!</f>
        <v>#REF!</v>
      </c>
      <c r="D71" s="114" t="e">
        <f>#REF!</f>
        <v>#REF!</v>
      </c>
      <c r="E71" s="115" t="e">
        <f>#REF!</f>
        <v>#REF!</v>
      </c>
      <c r="F71" s="114" t="e">
        <f>#REF!</f>
        <v>#REF!</v>
      </c>
      <c r="G71" s="33"/>
    </row>
    <row r="72" spans="1:7" s="30" customFormat="1" ht="21" customHeight="1" x14ac:dyDescent="0.35">
      <c r="A72" s="29"/>
      <c r="B72" s="59" t="e">
        <f>#REF!</f>
        <v>#REF!</v>
      </c>
      <c r="C72" s="14" t="e">
        <f>#REF!</f>
        <v>#REF!</v>
      </c>
      <c r="D72" s="59" t="e">
        <f>#REF!</f>
        <v>#REF!</v>
      </c>
      <c r="E72" s="9" t="e">
        <f>#REF!</f>
        <v>#REF!</v>
      </c>
      <c r="F72" s="59" t="e">
        <f>#REF!</f>
        <v>#REF!</v>
      </c>
      <c r="G72" s="33"/>
    </row>
    <row r="73" spans="1:7" s="30" customFormat="1" ht="21" customHeight="1" x14ac:dyDescent="0.35">
      <c r="A73" s="29"/>
      <c r="B73" s="60" t="e">
        <f>#REF!</f>
        <v>#REF!</v>
      </c>
      <c r="C73" s="78" t="e">
        <f>#REF!</f>
        <v>#REF!</v>
      </c>
      <c r="D73" s="60" t="e">
        <f>#REF!</f>
        <v>#REF!</v>
      </c>
      <c r="E73" s="10" t="e">
        <f>#REF!</f>
        <v>#REF!</v>
      </c>
      <c r="F73" s="60" t="e">
        <f>#REF!</f>
        <v>#REF!</v>
      </c>
      <c r="G73" s="33"/>
    </row>
    <row r="74" spans="1:7" s="30" customFormat="1" ht="21" customHeight="1" x14ac:dyDescent="0.35">
      <c r="A74" s="29"/>
      <c r="B74" s="60" t="e">
        <f>#REF!</f>
        <v>#REF!</v>
      </c>
      <c r="C74" s="78" t="e">
        <f>#REF!</f>
        <v>#REF!</v>
      </c>
      <c r="D74" s="60" t="e">
        <f>#REF!</f>
        <v>#REF!</v>
      </c>
      <c r="E74" s="10" t="e">
        <f>#REF!</f>
        <v>#REF!</v>
      </c>
      <c r="F74" s="60" t="e">
        <f>#REF!</f>
        <v>#REF!</v>
      </c>
      <c r="G74" s="33"/>
    </row>
    <row r="75" spans="1:7" s="30" customFormat="1" ht="21" customHeight="1" x14ac:dyDescent="0.35">
      <c r="A75" s="29"/>
      <c r="B75" s="60" t="e">
        <f>#REF!</f>
        <v>#REF!</v>
      </c>
      <c r="C75" s="78" t="e">
        <f>#REF!</f>
        <v>#REF!</v>
      </c>
      <c r="D75" s="60" t="e">
        <f>#REF!</f>
        <v>#REF!</v>
      </c>
      <c r="E75" s="10" t="e">
        <f>#REF!</f>
        <v>#REF!</v>
      </c>
      <c r="F75" s="60" t="e">
        <f>#REF!</f>
        <v>#REF!</v>
      </c>
      <c r="G75" s="33"/>
    </row>
    <row r="76" spans="1:7" s="30" customFormat="1" ht="21" customHeight="1" thickBot="1" x14ac:dyDescent="0.4">
      <c r="A76" s="29"/>
      <c r="B76" s="61" t="e">
        <f>#REF!</f>
        <v>#REF!</v>
      </c>
      <c r="C76" s="79" t="e">
        <f>#REF!</f>
        <v>#REF!</v>
      </c>
      <c r="D76" s="61" t="e">
        <f>#REF!</f>
        <v>#REF!</v>
      </c>
      <c r="E76" s="11" t="e">
        <f>#REF!</f>
        <v>#REF!</v>
      </c>
      <c r="F76" s="61" t="e">
        <f>#REF!</f>
        <v>#REF!</v>
      </c>
      <c r="G76" s="33"/>
    </row>
    <row r="77" spans="1:7" s="30" customFormat="1" ht="21" customHeight="1" thickBot="1" x14ac:dyDescent="0.4">
      <c r="A77" s="29"/>
      <c r="B77" s="62" t="e">
        <f>#REF!</f>
        <v>#REF!</v>
      </c>
      <c r="C77" s="63" t="e">
        <f>#REF!</f>
        <v>#REF!</v>
      </c>
      <c r="D77" s="62" t="e">
        <f>#REF!</f>
        <v>#REF!</v>
      </c>
      <c r="E77" s="8" t="e">
        <f>#REF!</f>
        <v>#REF!</v>
      </c>
      <c r="F77" s="62" t="e">
        <f>#REF!</f>
        <v>#REF!</v>
      </c>
      <c r="G77" s="33"/>
    </row>
    <row r="78" spans="1:7" s="30" customFormat="1" ht="18.75" customHeight="1" x14ac:dyDescent="0.35">
      <c r="A78" s="29"/>
      <c r="D78" s="77"/>
      <c r="G78" s="33"/>
    </row>
    <row r="79" spans="1:7" s="30" customFormat="1" ht="18.75" customHeight="1" x14ac:dyDescent="0.35">
      <c r="A79" s="29"/>
      <c r="D79" s="77"/>
      <c r="G79" s="33"/>
    </row>
    <row r="80" spans="1:7" s="30" customFormat="1" ht="18.75" customHeight="1" x14ac:dyDescent="0.35">
      <c r="A80" s="29"/>
      <c r="D80" s="77"/>
      <c r="G80" s="33"/>
    </row>
    <row r="81" spans="1:7" s="30" customFormat="1" ht="18.75" customHeight="1" x14ac:dyDescent="0.35">
      <c r="A81" s="29"/>
      <c r="D81" s="77"/>
      <c r="G81" s="33"/>
    </row>
    <row r="82" spans="1:7" s="30" customFormat="1" ht="18.75" customHeight="1" x14ac:dyDescent="0.35">
      <c r="A82" s="29"/>
      <c r="D82" s="77"/>
      <c r="G82" s="33"/>
    </row>
    <row r="83" spans="1:7" s="30" customFormat="1" ht="18.75" customHeight="1" x14ac:dyDescent="0.35">
      <c r="A83" s="29"/>
      <c r="B83" s="24"/>
      <c r="C83" s="21"/>
      <c r="D83" s="76"/>
      <c r="E83" s="22"/>
      <c r="F83" s="22"/>
      <c r="G83" s="31"/>
    </row>
    <row r="84" spans="1:7" ht="18.75" customHeight="1" x14ac:dyDescent="0.35">
      <c r="A84" s="29"/>
    </row>
    <row r="85" spans="1:7" ht="18.75" customHeight="1" x14ac:dyDescent="0.35">
      <c r="A85" s="29"/>
    </row>
    <row r="86" spans="1:7" ht="18.75" customHeight="1" x14ac:dyDescent="0.35">
      <c r="A86" s="29"/>
    </row>
  </sheetData>
  <sheetProtection password="CC6D" sheet="1"/>
  <mergeCells count="5">
    <mergeCell ref="D2:F2"/>
    <mergeCell ref="B4:B5"/>
    <mergeCell ref="C4:C5"/>
    <mergeCell ref="D4:D5"/>
    <mergeCell ref="E4:E5"/>
  </mergeCells>
  <conditionalFormatting sqref="E30 E43 E6:E11 E77">
    <cfRule type="cellIs" dxfId="399" priority="36" operator="greaterThanOrEqual">
      <formula>4</formula>
    </cfRule>
  </conditionalFormatting>
  <conditionalFormatting sqref="E30 E43 E6:E11 E77">
    <cfRule type="cellIs" dxfId="398" priority="35" operator="between">
      <formula>0</formula>
      <formula>4</formula>
    </cfRule>
  </conditionalFormatting>
  <conditionalFormatting sqref="E30 E43">
    <cfRule type="cellIs" dxfId="397" priority="33" operator="lessThanOrEqual">
      <formula>-4</formula>
    </cfRule>
    <cfRule type="cellIs" dxfId="396" priority="34" operator="between">
      <formula>0</formula>
      <formula>-4</formula>
    </cfRule>
  </conditionalFormatting>
  <conditionalFormatting sqref="E30">
    <cfRule type="cellIs" dxfId="395" priority="32" operator="greaterThanOrEqual">
      <formula>4</formula>
    </cfRule>
  </conditionalFormatting>
  <conditionalFormatting sqref="E30">
    <cfRule type="cellIs" dxfId="394" priority="31" operator="between">
      <formula>0</formula>
      <formula>4</formula>
    </cfRule>
  </conditionalFormatting>
  <conditionalFormatting sqref="E30">
    <cfRule type="cellIs" dxfId="393" priority="29" operator="lessThanOrEqual">
      <formula>-4</formula>
    </cfRule>
    <cfRule type="cellIs" dxfId="392" priority="30" operator="between">
      <formula>0</formula>
      <formula>-4</formula>
    </cfRule>
  </conditionalFormatting>
  <conditionalFormatting sqref="E30">
    <cfRule type="cellIs" dxfId="391" priority="28" operator="greaterThanOrEqual">
      <formula>4</formula>
    </cfRule>
  </conditionalFormatting>
  <conditionalFormatting sqref="E30">
    <cfRule type="cellIs" dxfId="390" priority="27" operator="between">
      <formula>0</formula>
      <formula>4</formula>
    </cfRule>
  </conditionalFormatting>
  <conditionalFormatting sqref="E30 E43 E6:E11 E77">
    <cfRule type="cellIs" dxfId="389" priority="25" operator="lessThanOrEqual">
      <formula>-4</formula>
    </cfRule>
    <cfRule type="cellIs" dxfId="388" priority="26" operator="between">
      <formula>0</formula>
      <formula>-4</formula>
    </cfRule>
  </conditionalFormatting>
  <conditionalFormatting sqref="E55">
    <cfRule type="cellIs" dxfId="387" priority="24" operator="greaterThanOrEqual">
      <formula>4</formula>
    </cfRule>
  </conditionalFormatting>
  <conditionalFormatting sqref="E55">
    <cfRule type="cellIs" dxfId="386" priority="23" operator="between">
      <formula>0</formula>
      <formula>4</formula>
    </cfRule>
  </conditionalFormatting>
  <conditionalFormatting sqref="E55">
    <cfRule type="cellIs" dxfId="385" priority="21" operator="lessThanOrEqual">
      <formula>-4</formula>
    </cfRule>
    <cfRule type="cellIs" dxfId="384" priority="22" operator="between">
      <formula>0</formula>
      <formula>-4</formula>
    </cfRule>
  </conditionalFormatting>
  <conditionalFormatting sqref="E55">
    <cfRule type="cellIs" dxfId="383" priority="20" operator="greaterThanOrEqual">
      <formula>4</formula>
    </cfRule>
  </conditionalFormatting>
  <conditionalFormatting sqref="E55">
    <cfRule type="cellIs" dxfId="382" priority="19" operator="between">
      <formula>0</formula>
      <formula>4</formula>
    </cfRule>
  </conditionalFormatting>
  <conditionalFormatting sqref="E55">
    <cfRule type="cellIs" dxfId="381" priority="17" operator="lessThanOrEqual">
      <formula>-4</formula>
    </cfRule>
    <cfRule type="cellIs" dxfId="380" priority="18" operator="between">
      <formula>0</formula>
      <formula>-4</formula>
    </cfRule>
  </conditionalFormatting>
  <conditionalFormatting sqref="E55">
    <cfRule type="cellIs" dxfId="379" priority="16" operator="greaterThanOrEqual">
      <formula>4</formula>
    </cfRule>
  </conditionalFormatting>
  <conditionalFormatting sqref="E55">
    <cfRule type="cellIs" dxfId="378" priority="15" operator="between">
      <formula>0</formula>
      <formula>4</formula>
    </cfRule>
  </conditionalFormatting>
  <conditionalFormatting sqref="E55">
    <cfRule type="cellIs" dxfId="377" priority="13" operator="lessThanOrEqual">
      <formula>-4</formula>
    </cfRule>
    <cfRule type="cellIs" dxfId="376" priority="14" operator="between">
      <formula>0</formula>
      <formula>-4</formula>
    </cfRule>
  </conditionalFormatting>
  <conditionalFormatting sqref="E71">
    <cfRule type="cellIs" dxfId="375" priority="12" operator="greaterThanOrEqual">
      <formula>4</formula>
    </cfRule>
  </conditionalFormatting>
  <conditionalFormatting sqref="E71">
    <cfRule type="cellIs" dxfId="374" priority="11" operator="between">
      <formula>0</formula>
      <formula>4</formula>
    </cfRule>
  </conditionalFormatting>
  <conditionalFormatting sqref="E71">
    <cfRule type="cellIs" dxfId="373" priority="9" operator="lessThanOrEqual">
      <formula>-4</formula>
    </cfRule>
    <cfRule type="cellIs" dxfId="372" priority="10" operator="between">
      <formula>0</formula>
      <formula>-4</formula>
    </cfRule>
  </conditionalFormatting>
  <conditionalFormatting sqref="E71">
    <cfRule type="cellIs" dxfId="371" priority="8" operator="greaterThanOrEqual">
      <formula>4</formula>
    </cfRule>
  </conditionalFormatting>
  <conditionalFormatting sqref="E71">
    <cfRule type="cellIs" dxfId="370" priority="7" operator="between">
      <formula>0</formula>
      <formula>4</formula>
    </cfRule>
  </conditionalFormatting>
  <conditionalFormatting sqref="E71">
    <cfRule type="cellIs" dxfId="369" priority="5" operator="lessThanOrEqual">
      <formula>-4</formula>
    </cfRule>
    <cfRule type="cellIs" dxfId="368" priority="6" operator="between">
      <formula>0</formula>
      <formula>-4</formula>
    </cfRule>
  </conditionalFormatting>
  <conditionalFormatting sqref="E71">
    <cfRule type="cellIs" dxfId="367" priority="4" operator="greaterThanOrEqual">
      <formula>4</formula>
    </cfRule>
  </conditionalFormatting>
  <conditionalFormatting sqref="E71">
    <cfRule type="cellIs" dxfId="366" priority="3" operator="between">
      <formula>0</formula>
      <formula>4</formula>
    </cfRule>
  </conditionalFormatting>
  <conditionalFormatting sqref="E71">
    <cfRule type="cellIs" dxfId="365" priority="1" operator="lessThanOrEqual">
      <formula>-4</formula>
    </cfRule>
    <cfRule type="cellIs" dxfId="364" priority="2" operator="between">
      <formula>0</formula>
      <formula>-4</formula>
    </cfRule>
  </conditionalFormatting>
  <conditionalFormatting sqref="E6:E11">
    <cfRule type="cellIs" dxfId="363" priority="200" operator="greaterThanOrEqual">
      <formula>4</formula>
    </cfRule>
  </conditionalFormatting>
  <conditionalFormatting sqref="E6:E11">
    <cfRule type="cellIs" dxfId="362" priority="199" operator="between">
      <formula>0</formula>
      <formula>4</formula>
    </cfRule>
  </conditionalFormatting>
  <conditionalFormatting sqref="E6:E11">
    <cfRule type="cellIs" dxfId="361" priority="197" operator="lessThanOrEqual">
      <formula>-4</formula>
    </cfRule>
    <cfRule type="cellIs" dxfId="360" priority="198" operator="between">
      <formula>0</formula>
      <formula>-4</formula>
    </cfRule>
  </conditionalFormatting>
  <conditionalFormatting sqref="E6:E11">
    <cfRule type="cellIs" dxfId="359" priority="196" operator="greaterThanOrEqual">
      <formula>4</formula>
    </cfRule>
  </conditionalFormatting>
  <conditionalFormatting sqref="E6:E11">
    <cfRule type="cellIs" dxfId="358" priority="195" operator="between">
      <formula>0</formula>
      <formula>4</formula>
    </cfRule>
  </conditionalFormatting>
  <conditionalFormatting sqref="E6:E11">
    <cfRule type="cellIs" dxfId="357" priority="193" operator="lessThanOrEqual">
      <formula>-4</formula>
    </cfRule>
    <cfRule type="cellIs" dxfId="356" priority="194" operator="between">
      <formula>0</formula>
      <formula>-4</formula>
    </cfRule>
  </conditionalFormatting>
  <conditionalFormatting sqref="E12:E22">
    <cfRule type="cellIs" dxfId="355" priority="192" operator="greaterThanOrEqual">
      <formula>4</formula>
    </cfRule>
  </conditionalFormatting>
  <conditionalFormatting sqref="E12:E22">
    <cfRule type="cellIs" dxfId="354" priority="191" operator="between">
      <formula>0</formula>
      <formula>4</formula>
    </cfRule>
  </conditionalFormatting>
  <conditionalFormatting sqref="E12:E22">
    <cfRule type="cellIs" dxfId="353" priority="189" operator="lessThanOrEqual">
      <formula>-4</formula>
    </cfRule>
    <cfRule type="cellIs" dxfId="352" priority="190" operator="between">
      <formula>0</formula>
      <formula>-4</formula>
    </cfRule>
  </conditionalFormatting>
  <conditionalFormatting sqref="E12:E22">
    <cfRule type="cellIs" dxfId="351" priority="188" operator="greaterThanOrEqual">
      <formula>4</formula>
    </cfRule>
  </conditionalFormatting>
  <conditionalFormatting sqref="E12:E22">
    <cfRule type="cellIs" dxfId="350" priority="187" operator="between">
      <formula>0</formula>
      <formula>4</formula>
    </cfRule>
  </conditionalFormatting>
  <conditionalFormatting sqref="E12:E22">
    <cfRule type="cellIs" dxfId="349" priority="185" operator="lessThanOrEqual">
      <formula>-4</formula>
    </cfRule>
    <cfRule type="cellIs" dxfId="348" priority="186" operator="between">
      <formula>0</formula>
      <formula>-4</formula>
    </cfRule>
  </conditionalFormatting>
  <conditionalFormatting sqref="E12:E22">
    <cfRule type="cellIs" dxfId="347" priority="184" operator="greaterThanOrEqual">
      <formula>4</formula>
    </cfRule>
  </conditionalFormatting>
  <conditionalFormatting sqref="E12:E22">
    <cfRule type="cellIs" dxfId="346" priority="183" operator="between">
      <formula>0</formula>
      <formula>4</formula>
    </cfRule>
  </conditionalFormatting>
  <conditionalFormatting sqref="E12:E22">
    <cfRule type="cellIs" dxfId="345" priority="181" operator="lessThanOrEqual">
      <formula>-4</formula>
    </cfRule>
    <cfRule type="cellIs" dxfId="344" priority="182" operator="between">
      <formula>0</formula>
      <formula>-4</formula>
    </cfRule>
  </conditionalFormatting>
  <conditionalFormatting sqref="E23">
    <cfRule type="cellIs" dxfId="343" priority="180" operator="greaterThanOrEqual">
      <formula>4</formula>
    </cfRule>
  </conditionalFormatting>
  <conditionalFormatting sqref="E23">
    <cfRule type="cellIs" dxfId="342" priority="179" operator="between">
      <formula>0</formula>
      <formula>4</formula>
    </cfRule>
  </conditionalFormatting>
  <conditionalFormatting sqref="E23">
    <cfRule type="cellIs" dxfId="341" priority="177" operator="lessThanOrEqual">
      <formula>-4</formula>
    </cfRule>
    <cfRule type="cellIs" dxfId="340" priority="178" operator="between">
      <formula>0</formula>
      <formula>-4</formula>
    </cfRule>
  </conditionalFormatting>
  <conditionalFormatting sqref="E23">
    <cfRule type="cellIs" dxfId="339" priority="176" operator="greaterThanOrEqual">
      <formula>4</formula>
    </cfRule>
  </conditionalFormatting>
  <conditionalFormatting sqref="E23">
    <cfRule type="cellIs" dxfId="338" priority="175" operator="between">
      <formula>0</formula>
      <formula>4</formula>
    </cfRule>
  </conditionalFormatting>
  <conditionalFormatting sqref="E23">
    <cfRule type="cellIs" dxfId="337" priority="173" operator="lessThanOrEqual">
      <formula>-4</formula>
    </cfRule>
    <cfRule type="cellIs" dxfId="336" priority="174" operator="between">
      <formula>0</formula>
      <formula>-4</formula>
    </cfRule>
  </conditionalFormatting>
  <conditionalFormatting sqref="E23">
    <cfRule type="cellIs" dxfId="335" priority="172" operator="greaterThanOrEqual">
      <formula>4</formula>
    </cfRule>
  </conditionalFormatting>
  <conditionalFormatting sqref="E23">
    <cfRule type="cellIs" dxfId="334" priority="171" operator="between">
      <formula>0</formula>
      <formula>4</formula>
    </cfRule>
  </conditionalFormatting>
  <conditionalFormatting sqref="E23">
    <cfRule type="cellIs" dxfId="333" priority="169" operator="lessThanOrEqual">
      <formula>-4</formula>
    </cfRule>
    <cfRule type="cellIs" dxfId="332" priority="170" operator="between">
      <formula>0</formula>
      <formula>-4</formula>
    </cfRule>
  </conditionalFormatting>
  <conditionalFormatting sqref="E24:E27">
    <cfRule type="cellIs" dxfId="331" priority="168" operator="greaterThanOrEqual">
      <formula>4</formula>
    </cfRule>
  </conditionalFormatting>
  <conditionalFormatting sqref="E24:E27">
    <cfRule type="cellIs" dxfId="330" priority="167" operator="between">
      <formula>0</formula>
      <formula>4</formula>
    </cfRule>
  </conditionalFormatting>
  <conditionalFormatting sqref="E24:E27">
    <cfRule type="cellIs" dxfId="329" priority="165" operator="lessThanOrEqual">
      <formula>-4</formula>
    </cfRule>
    <cfRule type="cellIs" dxfId="328" priority="166" operator="between">
      <formula>0</formula>
      <formula>-4</formula>
    </cfRule>
  </conditionalFormatting>
  <conditionalFormatting sqref="E24:E27">
    <cfRule type="cellIs" dxfId="327" priority="164" operator="greaterThanOrEqual">
      <formula>4</formula>
    </cfRule>
  </conditionalFormatting>
  <conditionalFormatting sqref="E24:E27">
    <cfRule type="cellIs" dxfId="326" priority="163" operator="between">
      <formula>0</formula>
      <formula>4</formula>
    </cfRule>
  </conditionalFormatting>
  <conditionalFormatting sqref="E24:E27">
    <cfRule type="cellIs" dxfId="325" priority="161" operator="lessThanOrEqual">
      <formula>-4</formula>
    </cfRule>
    <cfRule type="cellIs" dxfId="324" priority="162" operator="between">
      <formula>0</formula>
      <formula>-4</formula>
    </cfRule>
  </conditionalFormatting>
  <conditionalFormatting sqref="E24:E27">
    <cfRule type="cellIs" dxfId="323" priority="160" operator="greaterThanOrEqual">
      <formula>4</formula>
    </cfRule>
  </conditionalFormatting>
  <conditionalFormatting sqref="E24:E27">
    <cfRule type="cellIs" dxfId="322" priority="159" operator="between">
      <formula>0</formula>
      <formula>4</formula>
    </cfRule>
  </conditionalFormatting>
  <conditionalFormatting sqref="E24:E27">
    <cfRule type="cellIs" dxfId="321" priority="157" operator="lessThanOrEqual">
      <formula>-4</formula>
    </cfRule>
    <cfRule type="cellIs" dxfId="320" priority="158" operator="between">
      <formula>0</formula>
      <formula>-4</formula>
    </cfRule>
  </conditionalFormatting>
  <conditionalFormatting sqref="E28">
    <cfRule type="cellIs" dxfId="319" priority="156" operator="greaterThanOrEqual">
      <formula>4</formula>
    </cfRule>
  </conditionalFormatting>
  <conditionalFormatting sqref="E28">
    <cfRule type="cellIs" dxfId="318" priority="155" operator="between">
      <formula>0</formula>
      <formula>4</formula>
    </cfRule>
  </conditionalFormatting>
  <conditionalFormatting sqref="E28">
    <cfRule type="cellIs" dxfId="317" priority="153" operator="lessThanOrEqual">
      <formula>-4</formula>
    </cfRule>
    <cfRule type="cellIs" dxfId="316" priority="154" operator="between">
      <formula>0</formula>
      <formula>-4</formula>
    </cfRule>
  </conditionalFormatting>
  <conditionalFormatting sqref="E28">
    <cfRule type="cellIs" dxfId="315" priority="152" operator="greaterThanOrEqual">
      <formula>4</formula>
    </cfRule>
  </conditionalFormatting>
  <conditionalFormatting sqref="E28">
    <cfRule type="cellIs" dxfId="314" priority="151" operator="between">
      <formula>0</formula>
      <formula>4</formula>
    </cfRule>
  </conditionalFormatting>
  <conditionalFormatting sqref="E28">
    <cfRule type="cellIs" dxfId="313" priority="149" operator="lessThanOrEqual">
      <formula>-4</formula>
    </cfRule>
    <cfRule type="cellIs" dxfId="312" priority="150" operator="between">
      <formula>0</formula>
      <formula>-4</formula>
    </cfRule>
  </conditionalFormatting>
  <conditionalFormatting sqref="E28">
    <cfRule type="cellIs" dxfId="311" priority="148" operator="greaterThanOrEqual">
      <formula>4</formula>
    </cfRule>
  </conditionalFormatting>
  <conditionalFormatting sqref="E28">
    <cfRule type="cellIs" dxfId="310" priority="147" operator="between">
      <formula>0</formula>
      <formula>4</formula>
    </cfRule>
  </conditionalFormatting>
  <conditionalFormatting sqref="E28">
    <cfRule type="cellIs" dxfId="309" priority="145" operator="lessThanOrEqual">
      <formula>-4</formula>
    </cfRule>
    <cfRule type="cellIs" dxfId="308" priority="146" operator="between">
      <formula>0</formula>
      <formula>-4</formula>
    </cfRule>
  </conditionalFormatting>
  <conditionalFormatting sqref="E29">
    <cfRule type="cellIs" dxfId="307" priority="144" operator="greaterThanOrEqual">
      <formula>4</formula>
    </cfRule>
  </conditionalFormatting>
  <conditionalFormatting sqref="E29">
    <cfRule type="cellIs" dxfId="306" priority="143" operator="between">
      <formula>0</formula>
      <formula>4</formula>
    </cfRule>
  </conditionalFormatting>
  <conditionalFormatting sqref="E29">
    <cfRule type="cellIs" dxfId="305" priority="141" operator="lessThanOrEqual">
      <formula>-4</formula>
    </cfRule>
    <cfRule type="cellIs" dxfId="304" priority="142" operator="between">
      <formula>0</formula>
      <formula>-4</formula>
    </cfRule>
  </conditionalFormatting>
  <conditionalFormatting sqref="E29">
    <cfRule type="cellIs" dxfId="303" priority="140" operator="greaterThanOrEqual">
      <formula>4</formula>
    </cfRule>
  </conditionalFormatting>
  <conditionalFormatting sqref="E29">
    <cfRule type="cellIs" dxfId="302" priority="139" operator="between">
      <formula>0</formula>
      <formula>4</formula>
    </cfRule>
  </conditionalFormatting>
  <conditionalFormatting sqref="E29">
    <cfRule type="cellIs" dxfId="301" priority="137" operator="lessThanOrEqual">
      <formula>-4</formula>
    </cfRule>
    <cfRule type="cellIs" dxfId="300" priority="138" operator="between">
      <formula>0</formula>
      <formula>-4</formula>
    </cfRule>
  </conditionalFormatting>
  <conditionalFormatting sqref="E29">
    <cfRule type="cellIs" dxfId="299" priority="136" operator="greaterThanOrEqual">
      <formula>4</formula>
    </cfRule>
  </conditionalFormatting>
  <conditionalFormatting sqref="E29">
    <cfRule type="cellIs" dxfId="298" priority="135" operator="between">
      <formula>0</formula>
      <formula>4</formula>
    </cfRule>
  </conditionalFormatting>
  <conditionalFormatting sqref="E29">
    <cfRule type="cellIs" dxfId="297" priority="133" operator="lessThanOrEqual">
      <formula>-4</formula>
    </cfRule>
    <cfRule type="cellIs" dxfId="296" priority="134" operator="between">
      <formula>0</formula>
      <formula>-4</formula>
    </cfRule>
  </conditionalFormatting>
  <conditionalFormatting sqref="E31:E42">
    <cfRule type="cellIs" dxfId="295" priority="132" operator="greaterThanOrEqual">
      <formula>4</formula>
    </cfRule>
  </conditionalFormatting>
  <conditionalFormatting sqref="E31:E42">
    <cfRule type="cellIs" dxfId="294" priority="131" operator="between">
      <formula>0</formula>
      <formula>4</formula>
    </cfRule>
  </conditionalFormatting>
  <conditionalFormatting sqref="E31:E42">
    <cfRule type="cellIs" dxfId="293" priority="129" operator="lessThanOrEqual">
      <formula>-4</formula>
    </cfRule>
    <cfRule type="cellIs" dxfId="292" priority="130" operator="between">
      <formula>0</formula>
      <formula>-4</formula>
    </cfRule>
  </conditionalFormatting>
  <conditionalFormatting sqref="E31:E42">
    <cfRule type="cellIs" dxfId="291" priority="128" operator="greaterThanOrEqual">
      <formula>4</formula>
    </cfRule>
  </conditionalFormatting>
  <conditionalFormatting sqref="E31:E42">
    <cfRule type="cellIs" dxfId="290" priority="127" operator="between">
      <formula>0</formula>
      <formula>4</formula>
    </cfRule>
  </conditionalFormatting>
  <conditionalFormatting sqref="E31:E42">
    <cfRule type="cellIs" dxfId="289" priority="125" operator="lessThanOrEqual">
      <formula>-4</formula>
    </cfRule>
    <cfRule type="cellIs" dxfId="288" priority="126" operator="between">
      <formula>0</formula>
      <formula>-4</formula>
    </cfRule>
  </conditionalFormatting>
  <conditionalFormatting sqref="E31:E42">
    <cfRule type="cellIs" dxfId="287" priority="124" operator="greaterThanOrEqual">
      <formula>4</formula>
    </cfRule>
  </conditionalFormatting>
  <conditionalFormatting sqref="E31:E42">
    <cfRule type="cellIs" dxfId="286" priority="123" operator="between">
      <formula>0</formula>
      <formula>4</formula>
    </cfRule>
  </conditionalFormatting>
  <conditionalFormatting sqref="E31:E42">
    <cfRule type="cellIs" dxfId="285" priority="121" operator="lessThanOrEqual">
      <formula>-4</formula>
    </cfRule>
    <cfRule type="cellIs" dxfId="284" priority="122" operator="between">
      <formula>0</formula>
      <formula>-4</formula>
    </cfRule>
  </conditionalFormatting>
  <conditionalFormatting sqref="E44:E54">
    <cfRule type="cellIs" dxfId="283" priority="120" operator="greaterThanOrEqual">
      <formula>4</formula>
    </cfRule>
  </conditionalFormatting>
  <conditionalFormatting sqref="E44:E54">
    <cfRule type="cellIs" dxfId="282" priority="119" operator="between">
      <formula>0</formula>
      <formula>4</formula>
    </cfRule>
  </conditionalFormatting>
  <conditionalFormatting sqref="E44:E54">
    <cfRule type="cellIs" dxfId="281" priority="117" operator="lessThanOrEqual">
      <formula>-4</formula>
    </cfRule>
    <cfRule type="cellIs" dxfId="280" priority="118" operator="between">
      <formula>0</formula>
      <formula>-4</formula>
    </cfRule>
  </conditionalFormatting>
  <conditionalFormatting sqref="E44:E54">
    <cfRule type="cellIs" dxfId="279" priority="116" operator="greaterThanOrEqual">
      <formula>4</formula>
    </cfRule>
  </conditionalFormatting>
  <conditionalFormatting sqref="E44:E54">
    <cfRule type="cellIs" dxfId="278" priority="115" operator="between">
      <formula>0</formula>
      <formula>4</formula>
    </cfRule>
  </conditionalFormatting>
  <conditionalFormatting sqref="E44:E54">
    <cfRule type="cellIs" dxfId="277" priority="113" operator="lessThanOrEqual">
      <formula>-4</formula>
    </cfRule>
    <cfRule type="cellIs" dxfId="276" priority="114" operator="between">
      <formula>0</formula>
      <formula>-4</formula>
    </cfRule>
  </conditionalFormatting>
  <conditionalFormatting sqref="E44:E54">
    <cfRule type="cellIs" dxfId="275" priority="112" operator="greaterThanOrEqual">
      <formula>4</formula>
    </cfRule>
  </conditionalFormatting>
  <conditionalFormatting sqref="E44:E54">
    <cfRule type="cellIs" dxfId="274" priority="111" operator="between">
      <formula>0</formula>
      <formula>4</formula>
    </cfRule>
  </conditionalFormatting>
  <conditionalFormatting sqref="E44:E54">
    <cfRule type="cellIs" dxfId="273" priority="109" operator="lessThanOrEqual">
      <formula>-4</formula>
    </cfRule>
    <cfRule type="cellIs" dxfId="272" priority="110" operator="between">
      <formula>0</formula>
      <formula>-4</formula>
    </cfRule>
  </conditionalFormatting>
  <conditionalFormatting sqref="E56">
    <cfRule type="cellIs" dxfId="271" priority="108" operator="greaterThanOrEqual">
      <formula>4</formula>
    </cfRule>
  </conditionalFormatting>
  <conditionalFormatting sqref="E56">
    <cfRule type="cellIs" dxfId="270" priority="107" operator="between">
      <formula>0</formula>
      <formula>4</formula>
    </cfRule>
  </conditionalFormatting>
  <conditionalFormatting sqref="E56">
    <cfRule type="cellIs" dxfId="269" priority="105" operator="lessThanOrEqual">
      <formula>-4</formula>
    </cfRule>
    <cfRule type="cellIs" dxfId="268" priority="106" operator="between">
      <formula>0</formula>
      <formula>-4</formula>
    </cfRule>
  </conditionalFormatting>
  <conditionalFormatting sqref="E56">
    <cfRule type="cellIs" dxfId="267" priority="104" operator="greaterThanOrEqual">
      <formula>4</formula>
    </cfRule>
  </conditionalFormatting>
  <conditionalFormatting sqref="E56">
    <cfRule type="cellIs" dxfId="266" priority="103" operator="between">
      <formula>0</formula>
      <formula>4</formula>
    </cfRule>
  </conditionalFormatting>
  <conditionalFormatting sqref="E56">
    <cfRule type="cellIs" dxfId="265" priority="101" operator="lessThanOrEqual">
      <formula>-4</formula>
    </cfRule>
    <cfRule type="cellIs" dxfId="264" priority="102" operator="between">
      <formula>0</formula>
      <formula>-4</formula>
    </cfRule>
  </conditionalFormatting>
  <conditionalFormatting sqref="E56">
    <cfRule type="cellIs" dxfId="263" priority="100" operator="greaterThanOrEqual">
      <formula>4</formula>
    </cfRule>
  </conditionalFormatting>
  <conditionalFormatting sqref="E56">
    <cfRule type="cellIs" dxfId="262" priority="99" operator="between">
      <formula>0</formula>
      <formula>4</formula>
    </cfRule>
  </conditionalFormatting>
  <conditionalFormatting sqref="E56">
    <cfRule type="cellIs" dxfId="261" priority="97" operator="lessThanOrEqual">
      <formula>-4</formula>
    </cfRule>
    <cfRule type="cellIs" dxfId="260" priority="98" operator="between">
      <formula>0</formula>
      <formula>-4</formula>
    </cfRule>
  </conditionalFormatting>
  <conditionalFormatting sqref="E57:E62">
    <cfRule type="cellIs" dxfId="259" priority="96" operator="greaterThanOrEqual">
      <formula>4</formula>
    </cfRule>
  </conditionalFormatting>
  <conditionalFormatting sqref="E57:E62">
    <cfRule type="cellIs" dxfId="258" priority="95" operator="between">
      <formula>0</formula>
      <formula>4</formula>
    </cfRule>
  </conditionalFormatting>
  <conditionalFormatting sqref="E57:E62">
    <cfRule type="cellIs" dxfId="257" priority="93" operator="lessThanOrEqual">
      <formula>-4</formula>
    </cfRule>
    <cfRule type="cellIs" dxfId="256" priority="94" operator="between">
      <formula>0</formula>
      <formula>-4</formula>
    </cfRule>
  </conditionalFormatting>
  <conditionalFormatting sqref="E57:E62">
    <cfRule type="cellIs" dxfId="255" priority="92" operator="greaterThanOrEqual">
      <formula>4</formula>
    </cfRule>
  </conditionalFormatting>
  <conditionalFormatting sqref="E57:E62">
    <cfRule type="cellIs" dxfId="254" priority="91" operator="between">
      <formula>0</formula>
      <formula>4</formula>
    </cfRule>
  </conditionalFormatting>
  <conditionalFormatting sqref="E57:E62">
    <cfRule type="cellIs" dxfId="253" priority="89" operator="lessThanOrEqual">
      <formula>-4</formula>
    </cfRule>
    <cfRule type="cellIs" dxfId="252" priority="90" operator="between">
      <formula>0</formula>
      <formula>-4</formula>
    </cfRule>
  </conditionalFormatting>
  <conditionalFormatting sqref="E57:E62">
    <cfRule type="cellIs" dxfId="251" priority="88" operator="greaterThanOrEqual">
      <formula>4</formula>
    </cfRule>
  </conditionalFormatting>
  <conditionalFormatting sqref="E57:E62">
    <cfRule type="cellIs" dxfId="250" priority="87" operator="between">
      <formula>0</formula>
      <formula>4</formula>
    </cfRule>
  </conditionalFormatting>
  <conditionalFormatting sqref="E57:E62">
    <cfRule type="cellIs" dxfId="249" priority="85" operator="lessThanOrEqual">
      <formula>-4</formula>
    </cfRule>
    <cfRule type="cellIs" dxfId="248" priority="86" operator="between">
      <formula>0</formula>
      <formula>-4</formula>
    </cfRule>
  </conditionalFormatting>
  <conditionalFormatting sqref="E63">
    <cfRule type="cellIs" dxfId="247" priority="84" operator="greaterThanOrEqual">
      <formula>4</formula>
    </cfRule>
  </conditionalFormatting>
  <conditionalFormatting sqref="E63">
    <cfRule type="cellIs" dxfId="246" priority="83" operator="between">
      <formula>0</formula>
      <formula>4</formula>
    </cfRule>
  </conditionalFormatting>
  <conditionalFormatting sqref="E63">
    <cfRule type="cellIs" dxfId="245" priority="81" operator="lessThanOrEqual">
      <formula>-4</formula>
    </cfRule>
    <cfRule type="cellIs" dxfId="244" priority="82" operator="between">
      <formula>0</formula>
      <formula>-4</formula>
    </cfRule>
  </conditionalFormatting>
  <conditionalFormatting sqref="E63">
    <cfRule type="cellIs" dxfId="243" priority="80" operator="greaterThanOrEqual">
      <formula>4</formula>
    </cfRule>
  </conditionalFormatting>
  <conditionalFormatting sqref="E63">
    <cfRule type="cellIs" dxfId="242" priority="79" operator="between">
      <formula>0</formula>
      <formula>4</formula>
    </cfRule>
  </conditionalFormatting>
  <conditionalFormatting sqref="E63">
    <cfRule type="cellIs" dxfId="241" priority="77" operator="lessThanOrEqual">
      <formula>-4</formula>
    </cfRule>
    <cfRule type="cellIs" dxfId="240" priority="78" operator="between">
      <formula>0</formula>
      <formula>-4</formula>
    </cfRule>
  </conditionalFormatting>
  <conditionalFormatting sqref="E63">
    <cfRule type="cellIs" dxfId="239" priority="76" operator="greaterThanOrEqual">
      <formula>4</formula>
    </cfRule>
  </conditionalFormatting>
  <conditionalFormatting sqref="E63">
    <cfRule type="cellIs" dxfId="238" priority="75" operator="between">
      <formula>0</formula>
      <formula>4</formula>
    </cfRule>
  </conditionalFormatting>
  <conditionalFormatting sqref="E63">
    <cfRule type="cellIs" dxfId="237" priority="73" operator="lessThanOrEqual">
      <formula>-4</formula>
    </cfRule>
    <cfRule type="cellIs" dxfId="236" priority="74" operator="between">
      <formula>0</formula>
      <formula>-4</formula>
    </cfRule>
  </conditionalFormatting>
  <conditionalFormatting sqref="E64:E69">
    <cfRule type="cellIs" dxfId="235" priority="72" operator="greaterThanOrEqual">
      <formula>4</formula>
    </cfRule>
  </conditionalFormatting>
  <conditionalFormatting sqref="E64:E69">
    <cfRule type="cellIs" dxfId="234" priority="71" operator="between">
      <formula>0</formula>
      <formula>4</formula>
    </cfRule>
  </conditionalFormatting>
  <conditionalFormatting sqref="E64:E69">
    <cfRule type="cellIs" dxfId="233" priority="69" operator="lessThanOrEqual">
      <formula>-4</formula>
    </cfRule>
    <cfRule type="cellIs" dxfId="232" priority="70" operator="between">
      <formula>0</formula>
      <formula>-4</formula>
    </cfRule>
  </conditionalFormatting>
  <conditionalFormatting sqref="E64:E69">
    <cfRule type="cellIs" dxfId="231" priority="68" operator="greaterThanOrEqual">
      <formula>4</formula>
    </cfRule>
  </conditionalFormatting>
  <conditionalFormatting sqref="E64:E69">
    <cfRule type="cellIs" dxfId="230" priority="67" operator="between">
      <formula>0</formula>
      <formula>4</formula>
    </cfRule>
  </conditionalFormatting>
  <conditionalFormatting sqref="E64:E69">
    <cfRule type="cellIs" dxfId="229" priority="65" operator="lessThanOrEqual">
      <formula>-4</formula>
    </cfRule>
    <cfRule type="cellIs" dxfId="228" priority="66" operator="between">
      <formula>0</formula>
      <formula>-4</formula>
    </cfRule>
  </conditionalFormatting>
  <conditionalFormatting sqref="E64:E69">
    <cfRule type="cellIs" dxfId="227" priority="64" operator="greaterThanOrEqual">
      <formula>4</formula>
    </cfRule>
  </conditionalFormatting>
  <conditionalFormatting sqref="E64:E69">
    <cfRule type="cellIs" dxfId="226" priority="63" operator="between">
      <formula>0</formula>
      <formula>4</formula>
    </cfRule>
  </conditionalFormatting>
  <conditionalFormatting sqref="E64:E69">
    <cfRule type="cellIs" dxfId="225" priority="61" operator="lessThanOrEqual">
      <formula>-4</formula>
    </cfRule>
    <cfRule type="cellIs" dxfId="224" priority="62" operator="between">
      <formula>0</formula>
      <formula>-4</formula>
    </cfRule>
  </conditionalFormatting>
  <conditionalFormatting sqref="E70">
    <cfRule type="cellIs" dxfId="223" priority="60" operator="greaterThanOrEqual">
      <formula>4</formula>
    </cfRule>
  </conditionalFormatting>
  <conditionalFormatting sqref="E70">
    <cfRule type="cellIs" dxfId="222" priority="59" operator="between">
      <formula>0</formula>
      <formula>4</formula>
    </cfRule>
  </conditionalFormatting>
  <conditionalFormatting sqref="E70">
    <cfRule type="cellIs" dxfId="221" priority="57" operator="lessThanOrEqual">
      <formula>-4</formula>
    </cfRule>
    <cfRule type="cellIs" dxfId="220" priority="58" operator="between">
      <formula>0</formula>
      <formula>-4</formula>
    </cfRule>
  </conditionalFormatting>
  <conditionalFormatting sqref="E70">
    <cfRule type="cellIs" dxfId="219" priority="56" operator="greaterThanOrEqual">
      <formula>4</formula>
    </cfRule>
  </conditionalFormatting>
  <conditionalFormatting sqref="E70">
    <cfRule type="cellIs" dxfId="218" priority="55" operator="between">
      <formula>0</formula>
      <formula>4</formula>
    </cfRule>
  </conditionalFormatting>
  <conditionalFormatting sqref="E70">
    <cfRule type="cellIs" dxfId="217" priority="53" operator="lessThanOrEqual">
      <formula>-4</formula>
    </cfRule>
    <cfRule type="cellIs" dxfId="216" priority="54" operator="between">
      <formula>0</formula>
      <formula>-4</formula>
    </cfRule>
  </conditionalFormatting>
  <conditionalFormatting sqref="E70">
    <cfRule type="cellIs" dxfId="215" priority="52" operator="greaterThanOrEqual">
      <formula>4</formula>
    </cfRule>
  </conditionalFormatting>
  <conditionalFormatting sqref="E70">
    <cfRule type="cellIs" dxfId="214" priority="51" operator="between">
      <formula>0</formula>
      <formula>4</formula>
    </cfRule>
  </conditionalFormatting>
  <conditionalFormatting sqref="E70">
    <cfRule type="cellIs" dxfId="213" priority="49" operator="lessThanOrEqual">
      <formula>-4</formula>
    </cfRule>
    <cfRule type="cellIs" dxfId="212" priority="50" operator="between">
      <formula>0</formula>
      <formula>-4</formula>
    </cfRule>
  </conditionalFormatting>
  <conditionalFormatting sqref="E72:E76">
    <cfRule type="cellIs" dxfId="211" priority="48" operator="greaterThanOrEqual">
      <formula>4</formula>
    </cfRule>
  </conditionalFormatting>
  <conditionalFormatting sqref="E72:E76">
    <cfRule type="cellIs" dxfId="210" priority="47" operator="between">
      <formula>0</formula>
      <formula>4</formula>
    </cfRule>
  </conditionalFormatting>
  <conditionalFormatting sqref="E72:E76">
    <cfRule type="cellIs" dxfId="209" priority="45" operator="lessThanOrEqual">
      <formula>-4</formula>
    </cfRule>
    <cfRule type="cellIs" dxfId="208" priority="46" operator="between">
      <formula>0</formula>
      <formula>-4</formula>
    </cfRule>
  </conditionalFormatting>
  <conditionalFormatting sqref="E72:E76">
    <cfRule type="cellIs" dxfId="207" priority="44" operator="greaterThanOrEqual">
      <formula>4</formula>
    </cfRule>
  </conditionalFormatting>
  <conditionalFormatting sqref="E72:E76">
    <cfRule type="cellIs" dxfId="206" priority="43" operator="between">
      <formula>0</formula>
      <formula>4</formula>
    </cfRule>
  </conditionalFormatting>
  <conditionalFormatting sqref="E72:E76">
    <cfRule type="cellIs" dxfId="205" priority="41" operator="lessThanOrEqual">
      <formula>-4</formula>
    </cfRule>
    <cfRule type="cellIs" dxfId="204" priority="42" operator="between">
      <formula>0</formula>
      <formula>-4</formula>
    </cfRule>
  </conditionalFormatting>
  <conditionalFormatting sqref="E72:E76">
    <cfRule type="cellIs" dxfId="203" priority="40" operator="greaterThanOrEqual">
      <formula>4</formula>
    </cfRule>
  </conditionalFormatting>
  <conditionalFormatting sqref="E72:E76">
    <cfRule type="cellIs" dxfId="202" priority="39" operator="between">
      <formula>0</formula>
      <formula>4</formula>
    </cfRule>
  </conditionalFormatting>
  <conditionalFormatting sqref="E72:E76">
    <cfRule type="cellIs" dxfId="201" priority="37" operator="lessThanOrEqual">
      <formula>-4</formula>
    </cfRule>
    <cfRule type="cellIs" dxfId="200" priority="38" operator="between">
      <formula>0</formula>
      <formula>-4</formula>
    </cfRule>
  </conditionalFormatting>
  <pageMargins left="0.49212598425196852" right="0.39370078740157483" top="0.19685039370078741" bottom="0.19685039370078741" header="0.31496062992125984" footer="0.31496062992125984"/>
  <pageSetup paperSize="9" orientation="portrait" verticalDpi="0" r:id="rId1"/>
  <rowBreaks count="1" manualBreakCount="1">
    <brk id="43" max="16383" man="1"/>
  </rowBreaks>
  <ignoredErrors>
    <ignoredError sqref="D6:D7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86"/>
  <sheetViews>
    <sheetView topLeftCell="A67" zoomScaleNormal="100" workbookViewId="0">
      <selection activeCell="H76" sqref="H76"/>
    </sheetView>
  </sheetViews>
  <sheetFormatPr defaultColWidth="8.796875" defaultRowHeight="18.75" customHeight="1" x14ac:dyDescent="0.35"/>
  <cols>
    <col min="1" max="1" width="3.73046875" style="23" customWidth="1"/>
    <col min="2" max="2" width="22.46484375" style="24" customWidth="1"/>
    <col min="3" max="3" width="14.73046875" style="21" customWidth="1"/>
    <col min="4" max="4" width="14.73046875" style="76" customWidth="1"/>
    <col min="5" max="5" width="14.73046875" style="22" customWidth="1"/>
    <col min="6" max="6" width="22.46484375" style="22" customWidth="1"/>
    <col min="7" max="7" width="19.73046875" style="31" customWidth="1"/>
    <col min="8" max="8" width="10" style="24" bestFit="1" customWidth="1"/>
    <col min="9" max="16384" width="8.796875" style="24"/>
  </cols>
  <sheetData>
    <row r="1" spans="1:6" ht="8.25" customHeight="1" thickBot="1" x14ac:dyDescent="0.4"/>
    <row r="2" spans="1:6" s="26" customFormat="1" ht="27" customHeight="1" thickBot="1" x14ac:dyDescent="0.4">
      <c r="A2" s="25"/>
      <c r="B2" s="35" t="e">
        <f>#REF!</f>
        <v>#REF!</v>
      </c>
      <c r="C2" s="34" t="e">
        <f>#REF!</f>
        <v>#REF!</v>
      </c>
      <c r="D2" s="572" t="e">
        <f>#REF!</f>
        <v>#REF!</v>
      </c>
      <c r="E2" s="573"/>
      <c r="F2" s="574"/>
    </row>
    <row r="3" spans="1:6" ht="9" customHeight="1" thickBot="1" x14ac:dyDescent="0.4"/>
    <row r="4" spans="1:6" s="37" customFormat="1" ht="18.75" customHeight="1" x14ac:dyDescent="0.35">
      <c r="A4" s="36"/>
      <c r="B4" s="575" t="s">
        <v>44</v>
      </c>
      <c r="C4" s="577" t="s">
        <v>40</v>
      </c>
      <c r="D4" s="577" t="s">
        <v>43</v>
      </c>
      <c r="E4" s="579" t="e">
        <f>#REF!</f>
        <v>#REF!</v>
      </c>
      <c r="F4" s="20" t="s">
        <v>41</v>
      </c>
    </row>
    <row r="5" spans="1:6" s="28" customFormat="1" ht="18.75" customHeight="1" thickBot="1" x14ac:dyDescent="0.4">
      <c r="A5" s="27"/>
      <c r="B5" s="576"/>
      <c r="C5" s="578"/>
      <c r="D5" s="578"/>
      <c r="E5" s="580"/>
      <c r="F5" s="81" t="s">
        <v>42</v>
      </c>
    </row>
    <row r="6" spans="1:6" s="30" customFormat="1" ht="19.5" customHeight="1" x14ac:dyDescent="0.35">
      <c r="A6" s="29"/>
      <c r="B6" s="38" t="e">
        <f>#REF!</f>
        <v>#REF!</v>
      </c>
      <c r="C6" s="94" t="e">
        <f>#REF!</f>
        <v>#REF!</v>
      </c>
      <c r="D6" s="14" t="e">
        <f>#REF!</f>
        <v>#REF!</v>
      </c>
      <c r="E6" s="9" t="e">
        <f>#REF!</f>
        <v>#REF!</v>
      </c>
      <c r="F6" s="64" t="e">
        <f>#REF!</f>
        <v>#REF!</v>
      </c>
    </row>
    <row r="7" spans="1:6" s="30" customFormat="1" ht="19.5" customHeight="1" x14ac:dyDescent="0.35">
      <c r="A7" s="29"/>
      <c r="B7" s="39" t="e">
        <f>#REF!</f>
        <v>#REF!</v>
      </c>
      <c r="C7" s="95" t="e">
        <f>#REF!</f>
        <v>#REF!</v>
      </c>
      <c r="D7" s="78" t="e">
        <f>#REF!</f>
        <v>#REF!</v>
      </c>
      <c r="E7" s="10" t="e">
        <f>#REF!</f>
        <v>#REF!</v>
      </c>
      <c r="F7" s="65" t="e">
        <f>#REF!</f>
        <v>#REF!</v>
      </c>
    </row>
    <row r="8" spans="1:6" s="30" customFormat="1" ht="19.5" customHeight="1" x14ac:dyDescent="0.35">
      <c r="A8" s="29"/>
      <c r="B8" s="39" t="e">
        <f>#REF!</f>
        <v>#REF!</v>
      </c>
      <c r="C8" s="95" t="e">
        <f>#REF!</f>
        <v>#REF!</v>
      </c>
      <c r="D8" s="78" t="e">
        <f>#REF!</f>
        <v>#REF!</v>
      </c>
      <c r="E8" s="10" t="e">
        <f>#REF!</f>
        <v>#REF!</v>
      </c>
      <c r="F8" s="65" t="e">
        <f>#REF!</f>
        <v>#REF!</v>
      </c>
    </row>
    <row r="9" spans="1:6" s="30" customFormat="1" ht="19.5" customHeight="1" x14ac:dyDescent="0.35">
      <c r="A9" s="29"/>
      <c r="B9" s="39" t="e">
        <f>#REF!</f>
        <v>#REF!</v>
      </c>
      <c r="C9" s="95" t="e">
        <f>#REF!</f>
        <v>#REF!</v>
      </c>
      <c r="D9" s="78" t="e">
        <f>#REF!</f>
        <v>#REF!</v>
      </c>
      <c r="E9" s="10" t="e">
        <f>#REF!</f>
        <v>#REF!</v>
      </c>
      <c r="F9" s="65" t="e">
        <f>#REF!</f>
        <v>#REF!</v>
      </c>
    </row>
    <row r="10" spans="1:6" s="30" customFormat="1" ht="19.5" customHeight="1" x14ac:dyDescent="0.35">
      <c r="A10" s="29"/>
      <c r="B10" s="39" t="e">
        <f>#REF!</f>
        <v>#REF!</v>
      </c>
      <c r="C10" s="95" t="e">
        <f>#REF!</f>
        <v>#REF!</v>
      </c>
      <c r="D10" s="78" t="e">
        <f>#REF!</f>
        <v>#REF!</v>
      </c>
      <c r="E10" s="10" t="e">
        <f>#REF!</f>
        <v>#REF!</v>
      </c>
      <c r="F10" s="65" t="e">
        <f>#REF!</f>
        <v>#REF!</v>
      </c>
    </row>
    <row r="11" spans="1:6" s="30" customFormat="1" ht="19.5" customHeight="1" thickBot="1" x14ac:dyDescent="0.4">
      <c r="A11" s="29"/>
      <c r="B11" s="40" t="e">
        <f>#REF!</f>
        <v>#REF!</v>
      </c>
      <c r="C11" s="96" t="e">
        <f>#REF!</f>
        <v>#REF!</v>
      </c>
      <c r="D11" s="79" t="e">
        <f>#REF!</f>
        <v>#REF!</v>
      </c>
      <c r="E11" s="11" t="e">
        <f>#REF!</f>
        <v>#REF!</v>
      </c>
      <c r="F11" s="66" t="e">
        <f>#REF!</f>
        <v>#REF!</v>
      </c>
    </row>
    <row r="12" spans="1:6" s="30" customFormat="1" ht="19.5" customHeight="1" x14ac:dyDescent="0.35">
      <c r="A12" s="29"/>
      <c r="B12" s="41" t="e">
        <f>#REF!</f>
        <v>#REF!</v>
      </c>
      <c r="C12" s="97" t="e">
        <f>#REF!</f>
        <v>#REF!</v>
      </c>
      <c r="D12" s="15" t="e">
        <f>#REF!</f>
        <v>#REF!</v>
      </c>
      <c r="E12" s="12" t="e">
        <f>#REF!</f>
        <v>#REF!</v>
      </c>
      <c r="F12" s="67" t="e">
        <f>#REF!</f>
        <v>#REF!</v>
      </c>
    </row>
    <row r="13" spans="1:6" s="30" customFormat="1" ht="19.5" customHeight="1" x14ac:dyDescent="0.35">
      <c r="A13" s="29"/>
      <c r="B13" s="42" t="e">
        <f>#REF!</f>
        <v>#REF!</v>
      </c>
      <c r="C13" s="95" t="e">
        <f>#REF!</f>
        <v>#REF!</v>
      </c>
      <c r="D13" s="78" t="e">
        <f>#REF!</f>
        <v>#REF!</v>
      </c>
      <c r="E13" s="10" t="e">
        <f>#REF!</f>
        <v>#REF!</v>
      </c>
      <c r="F13" s="68" t="e">
        <f>#REF!</f>
        <v>#REF!</v>
      </c>
    </row>
    <row r="14" spans="1:6" s="30" customFormat="1" ht="19.5" customHeight="1" x14ac:dyDescent="0.35">
      <c r="A14" s="29"/>
      <c r="B14" s="42" t="e">
        <f>#REF!</f>
        <v>#REF!</v>
      </c>
      <c r="C14" s="95" t="e">
        <f>#REF!</f>
        <v>#REF!</v>
      </c>
      <c r="D14" s="78" t="e">
        <f>#REF!</f>
        <v>#REF!</v>
      </c>
      <c r="E14" s="10" t="e">
        <f>#REF!</f>
        <v>#REF!</v>
      </c>
      <c r="F14" s="68" t="e">
        <f>#REF!</f>
        <v>#REF!</v>
      </c>
    </row>
    <row r="15" spans="1:6" s="30" customFormat="1" ht="19.5" customHeight="1" x14ac:dyDescent="0.35">
      <c r="A15" s="29"/>
      <c r="B15" s="42" t="e">
        <f>#REF!</f>
        <v>#REF!</v>
      </c>
      <c r="C15" s="95" t="e">
        <f>#REF!</f>
        <v>#REF!</v>
      </c>
      <c r="D15" s="78" t="e">
        <f>#REF!</f>
        <v>#REF!</v>
      </c>
      <c r="E15" s="10" t="e">
        <f>#REF!</f>
        <v>#REF!</v>
      </c>
      <c r="F15" s="68" t="e">
        <f>#REF!</f>
        <v>#REF!</v>
      </c>
    </row>
    <row r="16" spans="1:6" s="30" customFormat="1" ht="19.5" customHeight="1" x14ac:dyDescent="0.35">
      <c r="A16" s="29"/>
      <c r="B16" s="42" t="e">
        <f>#REF!</f>
        <v>#REF!</v>
      </c>
      <c r="C16" s="95" t="e">
        <f>#REF!</f>
        <v>#REF!</v>
      </c>
      <c r="D16" s="78" t="e">
        <f>#REF!</f>
        <v>#REF!</v>
      </c>
      <c r="E16" s="10" t="e">
        <f>#REF!</f>
        <v>#REF!</v>
      </c>
      <c r="F16" s="68" t="e">
        <f>#REF!</f>
        <v>#REF!</v>
      </c>
    </row>
    <row r="17" spans="1:7" s="30" customFormat="1" ht="19.5" customHeight="1" x14ac:dyDescent="0.35">
      <c r="A17" s="29"/>
      <c r="B17" s="42" t="e">
        <f>#REF!</f>
        <v>#REF!</v>
      </c>
      <c r="C17" s="95" t="e">
        <f>#REF!</f>
        <v>#REF!</v>
      </c>
      <c r="D17" s="78" t="e">
        <f>#REF!</f>
        <v>#REF!</v>
      </c>
      <c r="E17" s="10" t="e">
        <f>#REF!</f>
        <v>#REF!</v>
      </c>
      <c r="F17" s="68" t="e">
        <f>#REF!</f>
        <v>#REF!</v>
      </c>
    </row>
    <row r="18" spans="1:7" s="30" customFormat="1" ht="19.5" customHeight="1" x14ac:dyDescent="0.35">
      <c r="A18" s="29"/>
      <c r="B18" s="42" t="e">
        <f>#REF!</f>
        <v>#REF!</v>
      </c>
      <c r="C18" s="95" t="e">
        <f>#REF!</f>
        <v>#REF!</v>
      </c>
      <c r="D18" s="78" t="e">
        <f>#REF!</f>
        <v>#REF!</v>
      </c>
      <c r="E18" s="10" t="e">
        <f>#REF!</f>
        <v>#REF!</v>
      </c>
      <c r="F18" s="68" t="e">
        <f>#REF!</f>
        <v>#REF!</v>
      </c>
    </row>
    <row r="19" spans="1:7" s="30" customFormat="1" ht="19.5" customHeight="1" x14ac:dyDescent="0.35">
      <c r="A19" s="29"/>
      <c r="B19" s="42" t="e">
        <f>#REF!</f>
        <v>#REF!</v>
      </c>
      <c r="C19" s="95" t="e">
        <f>#REF!</f>
        <v>#REF!</v>
      </c>
      <c r="D19" s="78" t="e">
        <f>#REF!</f>
        <v>#REF!</v>
      </c>
      <c r="E19" s="10" t="e">
        <f>#REF!</f>
        <v>#REF!</v>
      </c>
      <c r="F19" s="68" t="e">
        <f>#REF!</f>
        <v>#REF!</v>
      </c>
    </row>
    <row r="20" spans="1:7" s="30" customFormat="1" ht="19.5" customHeight="1" x14ac:dyDescent="0.35">
      <c r="A20" s="29"/>
      <c r="B20" s="42" t="e">
        <f>#REF!</f>
        <v>#REF!</v>
      </c>
      <c r="C20" s="95" t="e">
        <f>#REF!</f>
        <v>#REF!</v>
      </c>
      <c r="D20" s="78" t="e">
        <f>#REF!</f>
        <v>#REF!</v>
      </c>
      <c r="E20" s="10" t="e">
        <f>#REF!</f>
        <v>#REF!</v>
      </c>
      <c r="F20" s="68" t="e">
        <f>#REF!</f>
        <v>#REF!</v>
      </c>
    </row>
    <row r="21" spans="1:7" s="30" customFormat="1" ht="19.5" customHeight="1" x14ac:dyDescent="0.35">
      <c r="A21" s="29"/>
      <c r="B21" s="42" t="e">
        <f>#REF!</f>
        <v>#REF!</v>
      </c>
      <c r="C21" s="95" t="e">
        <f>#REF!</f>
        <v>#REF!</v>
      </c>
      <c r="D21" s="78" t="e">
        <f>#REF!</f>
        <v>#REF!</v>
      </c>
      <c r="E21" s="10" t="e">
        <f>#REF!</f>
        <v>#REF!</v>
      </c>
      <c r="F21" s="68" t="e">
        <f>#REF!</f>
        <v>#REF!</v>
      </c>
    </row>
    <row r="22" spans="1:7" s="30" customFormat="1" ht="19.5" customHeight="1" x14ac:dyDescent="0.35">
      <c r="A22" s="29"/>
      <c r="B22" s="42" t="e">
        <f>#REF!</f>
        <v>#REF!</v>
      </c>
      <c r="C22" s="95" t="e">
        <f>#REF!</f>
        <v>#REF!</v>
      </c>
      <c r="D22" s="78" t="e">
        <f>#REF!</f>
        <v>#REF!</v>
      </c>
      <c r="E22" s="10" t="e">
        <f>#REF!</f>
        <v>#REF!</v>
      </c>
      <c r="F22" s="68" t="e">
        <f>#REF!</f>
        <v>#REF!</v>
      </c>
    </row>
    <row r="23" spans="1:7" s="30" customFormat="1" ht="19.5" customHeight="1" thickBot="1" x14ac:dyDescent="0.4">
      <c r="A23" s="29"/>
      <c r="B23" s="43" t="e">
        <f>#REF!</f>
        <v>#REF!</v>
      </c>
      <c r="C23" s="98" t="e">
        <f>#REF!</f>
        <v>#REF!</v>
      </c>
      <c r="D23" s="80" t="e">
        <f>#REF!</f>
        <v>#REF!</v>
      </c>
      <c r="E23" s="13" t="e">
        <f>#REF!</f>
        <v>#REF!</v>
      </c>
      <c r="F23" s="69" t="e">
        <f>#REF!</f>
        <v>#REF!</v>
      </c>
    </row>
    <row r="24" spans="1:7" s="30" customFormat="1" ht="19.5" customHeight="1" x14ac:dyDescent="0.35">
      <c r="A24" s="29"/>
      <c r="B24" s="44" t="e">
        <f>#REF!</f>
        <v>#REF!</v>
      </c>
      <c r="C24" s="94" t="e">
        <f>#REF!</f>
        <v>#REF!</v>
      </c>
      <c r="D24" s="14" t="e">
        <f>#REF!</f>
        <v>#REF!</v>
      </c>
      <c r="E24" s="9" t="e">
        <f>#REF!</f>
        <v>#REF!</v>
      </c>
      <c r="F24" s="70" t="e">
        <f>#REF!</f>
        <v>#REF!</v>
      </c>
    </row>
    <row r="25" spans="1:7" ht="19.5" customHeight="1" x14ac:dyDescent="0.35">
      <c r="A25" s="29"/>
      <c r="B25" s="45" t="e">
        <f>#REF!</f>
        <v>#REF!</v>
      </c>
      <c r="C25" s="95" t="e">
        <f>#REF!</f>
        <v>#REF!</v>
      </c>
      <c r="D25" s="78" t="e">
        <f>#REF!</f>
        <v>#REF!</v>
      </c>
      <c r="E25" s="10" t="e">
        <f>#REF!</f>
        <v>#REF!</v>
      </c>
      <c r="F25" s="71" t="e">
        <f>#REF!</f>
        <v>#REF!</v>
      </c>
      <c r="G25" s="24"/>
    </row>
    <row r="26" spans="1:7" ht="19.5" customHeight="1" x14ac:dyDescent="0.35">
      <c r="A26" s="29"/>
      <c r="B26" s="45" t="e">
        <f>#REF!</f>
        <v>#REF!</v>
      </c>
      <c r="C26" s="95" t="e">
        <f>#REF!</f>
        <v>#REF!</v>
      </c>
      <c r="D26" s="78" t="e">
        <f>#REF!</f>
        <v>#REF!</v>
      </c>
      <c r="E26" s="10" t="e">
        <f>#REF!</f>
        <v>#REF!</v>
      </c>
      <c r="F26" s="71" t="e">
        <f>#REF!</f>
        <v>#REF!</v>
      </c>
      <c r="G26" s="24"/>
    </row>
    <row r="27" spans="1:7" ht="19.5" customHeight="1" x14ac:dyDescent="0.35">
      <c r="A27" s="29"/>
      <c r="B27" s="45" t="e">
        <f>#REF!</f>
        <v>#REF!</v>
      </c>
      <c r="C27" s="95" t="e">
        <f>#REF!</f>
        <v>#REF!</v>
      </c>
      <c r="D27" s="78" t="e">
        <f>#REF!</f>
        <v>#REF!</v>
      </c>
      <c r="E27" s="10" t="e">
        <f>#REF!</f>
        <v>#REF!</v>
      </c>
      <c r="F27" s="71" t="e">
        <f>#REF!</f>
        <v>#REF!</v>
      </c>
      <c r="G27" s="24"/>
    </row>
    <row r="28" spans="1:7" ht="19.5" customHeight="1" x14ac:dyDescent="0.35">
      <c r="A28" s="29"/>
      <c r="B28" s="45" t="e">
        <f>#REF!</f>
        <v>#REF!</v>
      </c>
      <c r="C28" s="95" t="e">
        <f>#REF!</f>
        <v>#REF!</v>
      </c>
      <c r="D28" s="78" t="e">
        <f>#REF!</f>
        <v>#REF!</v>
      </c>
      <c r="E28" s="10" t="e">
        <f>#REF!</f>
        <v>#REF!</v>
      </c>
      <c r="F28" s="71" t="e">
        <f>#REF!</f>
        <v>#REF!</v>
      </c>
      <c r="G28" s="24"/>
    </row>
    <row r="29" spans="1:7" ht="19.5" customHeight="1" x14ac:dyDescent="0.35">
      <c r="A29" s="29"/>
      <c r="B29" s="45" t="e">
        <f>#REF!</f>
        <v>#REF!</v>
      </c>
      <c r="C29" s="95" t="e">
        <f>#REF!</f>
        <v>#REF!</v>
      </c>
      <c r="D29" s="78" t="e">
        <f>#REF!</f>
        <v>#REF!</v>
      </c>
      <c r="E29" s="10" t="e">
        <f>#REF!</f>
        <v>#REF!</v>
      </c>
      <c r="F29" s="71" t="e">
        <f>#REF!</f>
        <v>#REF!</v>
      </c>
      <c r="G29" s="24"/>
    </row>
    <row r="30" spans="1:7" ht="19.5" customHeight="1" thickBot="1" x14ac:dyDescent="0.4">
      <c r="A30" s="29"/>
      <c r="B30" s="46" t="e">
        <f>#REF!</f>
        <v>#REF!</v>
      </c>
      <c r="C30" s="96" t="e">
        <f>#REF!</f>
        <v>#REF!</v>
      </c>
      <c r="D30" s="79" t="e">
        <f>#REF!</f>
        <v>#REF!</v>
      </c>
      <c r="E30" s="11" t="e">
        <f>#REF!</f>
        <v>#REF!</v>
      </c>
      <c r="F30" s="72" t="e">
        <f>#REF!</f>
        <v>#REF!</v>
      </c>
      <c r="G30" s="24"/>
    </row>
    <row r="31" spans="1:7" ht="19.5" customHeight="1" x14ac:dyDescent="0.35">
      <c r="A31" s="29"/>
      <c r="B31" s="47" t="e">
        <f>#REF!</f>
        <v>#REF!</v>
      </c>
      <c r="C31" s="97" t="e">
        <f>#REF!</f>
        <v>#REF!</v>
      </c>
      <c r="D31" s="15" t="e">
        <f>#REF!</f>
        <v>#REF!</v>
      </c>
      <c r="E31" s="12" t="e">
        <f>#REF!</f>
        <v>#REF!</v>
      </c>
      <c r="F31" s="73" t="e">
        <f>#REF!</f>
        <v>#REF!</v>
      </c>
      <c r="G31" s="24"/>
    </row>
    <row r="32" spans="1:7" ht="19.5" customHeight="1" x14ac:dyDescent="0.35">
      <c r="A32" s="29"/>
      <c r="B32" s="48" t="e">
        <f>#REF!</f>
        <v>#REF!</v>
      </c>
      <c r="C32" s="95" t="e">
        <f>#REF!</f>
        <v>#REF!</v>
      </c>
      <c r="D32" s="78" t="e">
        <f>#REF!</f>
        <v>#REF!</v>
      </c>
      <c r="E32" s="10" t="e">
        <f>#REF!</f>
        <v>#REF!</v>
      </c>
      <c r="F32" s="74" t="e">
        <f>#REF!</f>
        <v>#REF!</v>
      </c>
      <c r="G32" s="24"/>
    </row>
    <row r="33" spans="1:7" ht="19.5" customHeight="1" x14ac:dyDescent="0.35">
      <c r="A33" s="29"/>
      <c r="B33" s="48" t="e">
        <f>#REF!</f>
        <v>#REF!</v>
      </c>
      <c r="C33" s="95" t="e">
        <f>#REF!</f>
        <v>#REF!</v>
      </c>
      <c r="D33" s="78" t="e">
        <f>#REF!</f>
        <v>#REF!</v>
      </c>
      <c r="E33" s="10" t="e">
        <f>#REF!</f>
        <v>#REF!</v>
      </c>
      <c r="F33" s="74" t="e">
        <f>#REF!</f>
        <v>#REF!</v>
      </c>
      <c r="G33" s="24"/>
    </row>
    <row r="34" spans="1:7" ht="19.5" customHeight="1" x14ac:dyDescent="0.35">
      <c r="A34" s="29"/>
      <c r="B34" s="48" t="e">
        <f>#REF!</f>
        <v>#REF!</v>
      </c>
      <c r="C34" s="95" t="e">
        <f>#REF!</f>
        <v>#REF!</v>
      </c>
      <c r="D34" s="78" t="e">
        <f>#REF!</f>
        <v>#REF!</v>
      </c>
      <c r="E34" s="10" t="e">
        <f>#REF!</f>
        <v>#REF!</v>
      </c>
      <c r="F34" s="74" t="e">
        <f>#REF!</f>
        <v>#REF!</v>
      </c>
      <c r="G34" s="24"/>
    </row>
    <row r="35" spans="1:7" ht="19.5" customHeight="1" x14ac:dyDescent="0.35">
      <c r="A35" s="29"/>
      <c r="B35" s="48" t="e">
        <f>#REF!</f>
        <v>#REF!</v>
      </c>
      <c r="C35" s="95" t="e">
        <f>#REF!</f>
        <v>#REF!</v>
      </c>
      <c r="D35" s="78" t="e">
        <f>#REF!</f>
        <v>#REF!</v>
      </c>
      <c r="E35" s="10" t="e">
        <f>#REF!</f>
        <v>#REF!</v>
      </c>
      <c r="F35" s="74" t="e">
        <f>#REF!</f>
        <v>#REF!</v>
      </c>
      <c r="G35" s="24"/>
    </row>
    <row r="36" spans="1:7" ht="19.5" customHeight="1" x14ac:dyDescent="0.35">
      <c r="A36" s="29"/>
      <c r="B36" s="48" t="e">
        <f>#REF!</f>
        <v>#REF!</v>
      </c>
      <c r="C36" s="95" t="e">
        <f>#REF!</f>
        <v>#REF!</v>
      </c>
      <c r="D36" s="78" t="e">
        <f>#REF!</f>
        <v>#REF!</v>
      </c>
      <c r="E36" s="10" t="e">
        <f>#REF!</f>
        <v>#REF!</v>
      </c>
      <c r="F36" s="74" t="e">
        <f>#REF!</f>
        <v>#REF!</v>
      </c>
      <c r="G36" s="24"/>
    </row>
    <row r="37" spans="1:7" ht="19.5" customHeight="1" x14ac:dyDescent="0.35">
      <c r="A37" s="29"/>
      <c r="B37" s="48" t="e">
        <f>#REF!</f>
        <v>#REF!</v>
      </c>
      <c r="C37" s="95" t="e">
        <f>#REF!</f>
        <v>#REF!</v>
      </c>
      <c r="D37" s="78" t="e">
        <f>#REF!</f>
        <v>#REF!</v>
      </c>
      <c r="E37" s="10" t="e">
        <f>#REF!</f>
        <v>#REF!</v>
      </c>
      <c r="F37" s="74" t="e">
        <f>#REF!</f>
        <v>#REF!</v>
      </c>
      <c r="G37" s="24"/>
    </row>
    <row r="38" spans="1:7" ht="19.5" customHeight="1" x14ac:dyDescent="0.35">
      <c r="A38" s="29"/>
      <c r="B38" s="48" t="e">
        <f>#REF!</f>
        <v>#REF!</v>
      </c>
      <c r="C38" s="95" t="e">
        <f>#REF!</f>
        <v>#REF!</v>
      </c>
      <c r="D38" s="78" t="e">
        <f>#REF!</f>
        <v>#REF!</v>
      </c>
      <c r="E38" s="10" t="e">
        <f>#REF!</f>
        <v>#REF!</v>
      </c>
      <c r="F38" s="74" t="e">
        <f>#REF!</f>
        <v>#REF!</v>
      </c>
      <c r="G38" s="24"/>
    </row>
    <row r="39" spans="1:7" ht="19.5" customHeight="1" x14ac:dyDescent="0.35">
      <c r="A39" s="29"/>
      <c r="B39" s="48" t="e">
        <f>#REF!</f>
        <v>#REF!</v>
      </c>
      <c r="C39" s="95" t="e">
        <f>#REF!</f>
        <v>#REF!</v>
      </c>
      <c r="D39" s="78" t="e">
        <f>#REF!</f>
        <v>#REF!</v>
      </c>
      <c r="E39" s="10" t="e">
        <f>#REF!</f>
        <v>#REF!</v>
      </c>
      <c r="F39" s="74" t="e">
        <f>#REF!</f>
        <v>#REF!</v>
      </c>
      <c r="G39" s="24"/>
    </row>
    <row r="40" spans="1:7" ht="19.5" customHeight="1" x14ac:dyDescent="0.35">
      <c r="A40" s="29"/>
      <c r="B40" s="48" t="e">
        <f>#REF!</f>
        <v>#REF!</v>
      </c>
      <c r="C40" s="95" t="e">
        <f>#REF!</f>
        <v>#REF!</v>
      </c>
      <c r="D40" s="78" t="e">
        <f>#REF!</f>
        <v>#REF!</v>
      </c>
      <c r="E40" s="10" t="e">
        <f>#REF!</f>
        <v>#REF!</v>
      </c>
      <c r="F40" s="74" t="e">
        <f>#REF!</f>
        <v>#REF!</v>
      </c>
      <c r="G40" s="24"/>
    </row>
    <row r="41" spans="1:7" ht="19.5" customHeight="1" x14ac:dyDescent="0.35">
      <c r="A41" s="29"/>
      <c r="B41" s="48" t="e">
        <f>#REF!</f>
        <v>#REF!</v>
      </c>
      <c r="C41" s="95" t="e">
        <f>#REF!</f>
        <v>#REF!</v>
      </c>
      <c r="D41" s="78" t="e">
        <f>#REF!</f>
        <v>#REF!</v>
      </c>
      <c r="E41" s="10" t="e">
        <f>#REF!</f>
        <v>#REF!</v>
      </c>
      <c r="F41" s="74" t="e">
        <f>#REF!</f>
        <v>#REF!</v>
      </c>
      <c r="G41" s="24"/>
    </row>
    <row r="42" spans="1:7" ht="19.5" customHeight="1" x14ac:dyDescent="0.35">
      <c r="A42" s="29"/>
      <c r="B42" s="48" t="e">
        <f>#REF!</f>
        <v>#REF!</v>
      </c>
      <c r="C42" s="95" t="e">
        <f>#REF!</f>
        <v>#REF!</v>
      </c>
      <c r="D42" s="78" t="e">
        <f>#REF!</f>
        <v>#REF!</v>
      </c>
      <c r="E42" s="10" t="e">
        <f>#REF!</f>
        <v>#REF!</v>
      </c>
      <c r="F42" s="74" t="e">
        <f>#REF!</f>
        <v>#REF!</v>
      </c>
      <c r="G42" s="24"/>
    </row>
    <row r="43" spans="1:7" ht="19.5" customHeight="1" thickBot="1" x14ac:dyDescent="0.4">
      <c r="A43" s="29"/>
      <c r="B43" s="49" t="e">
        <f>#REF!</f>
        <v>#REF!</v>
      </c>
      <c r="C43" s="96" t="e">
        <f>#REF!</f>
        <v>#REF!</v>
      </c>
      <c r="D43" s="79" t="e">
        <f>#REF!</f>
        <v>#REF!</v>
      </c>
      <c r="E43" s="11" t="e">
        <f>#REF!</f>
        <v>#REF!</v>
      </c>
      <c r="F43" s="75" t="e">
        <f>#REF!</f>
        <v>#REF!</v>
      </c>
      <c r="G43" s="24"/>
    </row>
    <row r="44" spans="1:7" ht="21" customHeight="1" x14ac:dyDescent="0.35">
      <c r="A44" s="29"/>
      <c r="B44" s="82" t="e">
        <f>#REF!</f>
        <v>#REF!</v>
      </c>
      <c r="C44" s="94" t="e">
        <f>#REF!</f>
        <v>#REF!</v>
      </c>
      <c r="D44" s="14" t="e">
        <f>#REF!</f>
        <v>#REF!</v>
      </c>
      <c r="E44" s="9" t="e">
        <f>#REF!</f>
        <v>#REF!</v>
      </c>
      <c r="F44" s="50" t="e">
        <f>#REF!</f>
        <v>#REF!</v>
      </c>
      <c r="G44" s="24"/>
    </row>
    <row r="45" spans="1:7" ht="21" customHeight="1" x14ac:dyDescent="0.35">
      <c r="A45" s="29"/>
      <c r="B45" s="83" t="e">
        <f>#REF!</f>
        <v>#REF!</v>
      </c>
      <c r="C45" s="95" t="e">
        <f>#REF!</f>
        <v>#REF!</v>
      </c>
      <c r="D45" s="78" t="e">
        <f>#REF!</f>
        <v>#REF!</v>
      </c>
      <c r="E45" s="10" t="e">
        <f>#REF!</f>
        <v>#REF!</v>
      </c>
      <c r="F45" s="51" t="e">
        <f>#REF!</f>
        <v>#REF!</v>
      </c>
      <c r="G45" s="32"/>
    </row>
    <row r="46" spans="1:7" ht="21" customHeight="1" x14ac:dyDescent="0.35">
      <c r="A46" s="29"/>
      <c r="B46" s="83" t="e">
        <f>#REF!</f>
        <v>#REF!</v>
      </c>
      <c r="C46" s="95" t="e">
        <f>#REF!</f>
        <v>#REF!</v>
      </c>
      <c r="D46" s="78" t="e">
        <f>#REF!</f>
        <v>#REF!</v>
      </c>
      <c r="E46" s="10" t="e">
        <f>#REF!</f>
        <v>#REF!</v>
      </c>
      <c r="F46" s="51" t="e">
        <f>#REF!</f>
        <v>#REF!</v>
      </c>
      <c r="G46" s="32"/>
    </row>
    <row r="47" spans="1:7" ht="21" customHeight="1" x14ac:dyDescent="0.35">
      <c r="A47" s="29"/>
      <c r="B47" s="83" t="e">
        <f>#REF!</f>
        <v>#REF!</v>
      </c>
      <c r="C47" s="95" t="e">
        <f>#REF!</f>
        <v>#REF!</v>
      </c>
      <c r="D47" s="78" t="e">
        <f>#REF!</f>
        <v>#REF!</v>
      </c>
      <c r="E47" s="10" t="e">
        <f>#REF!</f>
        <v>#REF!</v>
      </c>
      <c r="F47" s="51" t="e">
        <f>#REF!</f>
        <v>#REF!</v>
      </c>
      <c r="G47" s="33"/>
    </row>
    <row r="48" spans="1:7" s="30" customFormat="1" ht="21" customHeight="1" x14ac:dyDescent="0.35">
      <c r="A48" s="29"/>
      <c r="B48" s="83" t="e">
        <f>#REF!</f>
        <v>#REF!</v>
      </c>
      <c r="C48" s="95" t="e">
        <f>#REF!</f>
        <v>#REF!</v>
      </c>
      <c r="D48" s="78" t="e">
        <f>#REF!</f>
        <v>#REF!</v>
      </c>
      <c r="E48" s="10" t="e">
        <f>#REF!</f>
        <v>#REF!</v>
      </c>
      <c r="F48" s="51" t="e">
        <f>#REF!</f>
        <v>#REF!</v>
      </c>
      <c r="G48" s="33"/>
    </row>
    <row r="49" spans="1:7" s="30" customFormat="1" ht="21" customHeight="1" x14ac:dyDescent="0.35">
      <c r="A49" s="29"/>
      <c r="B49" s="83" t="e">
        <f>#REF!</f>
        <v>#REF!</v>
      </c>
      <c r="C49" s="95" t="e">
        <f>#REF!</f>
        <v>#REF!</v>
      </c>
      <c r="D49" s="78" t="e">
        <f>#REF!</f>
        <v>#REF!</v>
      </c>
      <c r="E49" s="10" t="e">
        <f>#REF!</f>
        <v>#REF!</v>
      </c>
      <c r="F49" s="51" t="e">
        <f>#REF!</f>
        <v>#REF!</v>
      </c>
      <c r="G49" s="33"/>
    </row>
    <row r="50" spans="1:7" s="30" customFormat="1" ht="21" customHeight="1" x14ac:dyDescent="0.35">
      <c r="A50" s="29"/>
      <c r="B50" s="83" t="e">
        <f>#REF!</f>
        <v>#REF!</v>
      </c>
      <c r="C50" s="95" t="e">
        <f>#REF!</f>
        <v>#REF!</v>
      </c>
      <c r="D50" s="78" t="e">
        <f>#REF!</f>
        <v>#REF!</v>
      </c>
      <c r="E50" s="10" t="e">
        <f>#REF!</f>
        <v>#REF!</v>
      </c>
      <c r="F50" s="51" t="e">
        <f>#REF!</f>
        <v>#REF!</v>
      </c>
      <c r="G50" s="33"/>
    </row>
    <row r="51" spans="1:7" s="30" customFormat="1" ht="21" customHeight="1" x14ac:dyDescent="0.35">
      <c r="A51" s="29"/>
      <c r="B51" s="83" t="e">
        <f>#REF!</f>
        <v>#REF!</v>
      </c>
      <c r="C51" s="95" t="e">
        <f>#REF!</f>
        <v>#REF!</v>
      </c>
      <c r="D51" s="78" t="e">
        <f>#REF!</f>
        <v>#REF!</v>
      </c>
      <c r="E51" s="10" t="e">
        <f>#REF!</f>
        <v>#REF!</v>
      </c>
      <c r="F51" s="51" t="e">
        <f>#REF!</f>
        <v>#REF!</v>
      </c>
      <c r="G51" s="33"/>
    </row>
    <row r="52" spans="1:7" s="30" customFormat="1" ht="21" customHeight="1" x14ac:dyDescent="0.35">
      <c r="A52" s="29"/>
      <c r="B52" s="83" t="e">
        <f>#REF!</f>
        <v>#REF!</v>
      </c>
      <c r="C52" s="95" t="e">
        <f>#REF!</f>
        <v>#REF!</v>
      </c>
      <c r="D52" s="78" t="e">
        <f>#REF!</f>
        <v>#REF!</v>
      </c>
      <c r="E52" s="10" t="e">
        <f>#REF!</f>
        <v>#REF!</v>
      </c>
      <c r="F52" s="51" t="e">
        <f>#REF!</f>
        <v>#REF!</v>
      </c>
      <c r="G52" s="33"/>
    </row>
    <row r="53" spans="1:7" s="30" customFormat="1" ht="21" customHeight="1" x14ac:dyDescent="0.35">
      <c r="A53" s="29"/>
      <c r="B53" s="83" t="e">
        <f>#REF!</f>
        <v>#REF!</v>
      </c>
      <c r="C53" s="95" t="e">
        <f>#REF!</f>
        <v>#REF!</v>
      </c>
      <c r="D53" s="78" t="e">
        <f>#REF!</f>
        <v>#REF!</v>
      </c>
      <c r="E53" s="10" t="e">
        <f>#REF!</f>
        <v>#REF!</v>
      </c>
      <c r="F53" s="51" t="e">
        <f>#REF!</f>
        <v>#REF!</v>
      </c>
      <c r="G53" s="33"/>
    </row>
    <row r="54" spans="1:7" s="30" customFormat="1" ht="21" customHeight="1" x14ac:dyDescent="0.35">
      <c r="A54" s="29"/>
      <c r="B54" s="83" t="e">
        <f>#REF!</f>
        <v>#REF!</v>
      </c>
      <c r="C54" s="95" t="e">
        <f>#REF!</f>
        <v>#REF!</v>
      </c>
      <c r="D54" s="78" t="e">
        <f>#REF!</f>
        <v>#REF!</v>
      </c>
      <c r="E54" s="10" t="e">
        <f>#REF!</f>
        <v>#REF!</v>
      </c>
      <c r="F54" s="51" t="e">
        <f>#REF!</f>
        <v>#REF!</v>
      </c>
      <c r="G54" s="33"/>
    </row>
    <row r="55" spans="1:7" s="30" customFormat="1" ht="21" customHeight="1" x14ac:dyDescent="0.35">
      <c r="A55" s="29"/>
      <c r="B55" s="83" t="e">
        <f>#REF!</f>
        <v>#REF!</v>
      </c>
      <c r="C55" s="95" t="e">
        <f>#REF!</f>
        <v>#REF!</v>
      </c>
      <c r="D55" s="78" t="e">
        <f>#REF!</f>
        <v>#REF!</v>
      </c>
      <c r="E55" s="10" t="e">
        <f>#REF!</f>
        <v>#REF!</v>
      </c>
      <c r="F55" s="51" t="e">
        <f>#REF!</f>
        <v>#REF!</v>
      </c>
      <c r="G55" s="33"/>
    </row>
    <row r="56" spans="1:7" s="30" customFormat="1" ht="21" customHeight="1" thickBot="1" x14ac:dyDescent="0.4">
      <c r="A56" s="29"/>
      <c r="B56" s="84" t="e">
        <f>#REF!</f>
        <v>#REF!</v>
      </c>
      <c r="C56" s="96" t="e">
        <f>#REF!</f>
        <v>#REF!</v>
      </c>
      <c r="D56" s="79" t="e">
        <f>#REF!</f>
        <v>#REF!</v>
      </c>
      <c r="E56" s="11" t="e">
        <f>#REF!</f>
        <v>#REF!</v>
      </c>
      <c r="F56" s="52" t="e">
        <f>#REF!</f>
        <v>#REF!</v>
      </c>
      <c r="G56" s="33"/>
    </row>
    <row r="57" spans="1:7" s="30" customFormat="1" ht="21" customHeight="1" x14ac:dyDescent="0.35">
      <c r="A57" s="29"/>
      <c r="B57" s="85" t="e">
        <f>#REF!</f>
        <v>#REF!</v>
      </c>
      <c r="C57" s="97" t="e">
        <f>#REF!</f>
        <v>#REF!</v>
      </c>
      <c r="D57" s="15" t="e">
        <f>#REF!</f>
        <v>#REF!</v>
      </c>
      <c r="E57" s="12" t="e">
        <f>#REF!</f>
        <v>#REF!</v>
      </c>
      <c r="F57" s="53" t="e">
        <f>#REF!</f>
        <v>#REF!</v>
      </c>
      <c r="G57" s="33"/>
    </row>
    <row r="58" spans="1:7" s="30" customFormat="1" ht="21" customHeight="1" x14ac:dyDescent="0.35">
      <c r="A58" s="29"/>
      <c r="B58" s="86" t="e">
        <f>#REF!</f>
        <v>#REF!</v>
      </c>
      <c r="C58" s="95" t="e">
        <f>#REF!</f>
        <v>#REF!</v>
      </c>
      <c r="D58" s="78" t="e">
        <f>#REF!</f>
        <v>#REF!</v>
      </c>
      <c r="E58" s="10" t="e">
        <f>#REF!</f>
        <v>#REF!</v>
      </c>
      <c r="F58" s="54" t="e">
        <f>#REF!</f>
        <v>#REF!</v>
      </c>
      <c r="G58" s="33"/>
    </row>
    <row r="59" spans="1:7" s="30" customFormat="1" ht="21" customHeight="1" x14ac:dyDescent="0.35">
      <c r="A59" s="29"/>
      <c r="B59" s="86" t="e">
        <f>#REF!</f>
        <v>#REF!</v>
      </c>
      <c r="C59" s="95" t="e">
        <f>#REF!</f>
        <v>#REF!</v>
      </c>
      <c r="D59" s="78" t="e">
        <f>#REF!</f>
        <v>#REF!</v>
      </c>
      <c r="E59" s="10" t="e">
        <f>#REF!</f>
        <v>#REF!</v>
      </c>
      <c r="F59" s="54" t="e">
        <f>#REF!</f>
        <v>#REF!</v>
      </c>
      <c r="G59" s="33"/>
    </row>
    <row r="60" spans="1:7" s="30" customFormat="1" ht="21" customHeight="1" x14ac:dyDescent="0.35">
      <c r="A60" s="29"/>
      <c r="B60" s="86" t="e">
        <f>#REF!</f>
        <v>#REF!</v>
      </c>
      <c r="C60" s="95" t="e">
        <f>#REF!</f>
        <v>#REF!</v>
      </c>
      <c r="D60" s="78" t="e">
        <f>#REF!</f>
        <v>#REF!</v>
      </c>
      <c r="E60" s="10" t="e">
        <f>#REF!</f>
        <v>#REF!</v>
      </c>
      <c r="F60" s="54" t="e">
        <f>#REF!</f>
        <v>#REF!</v>
      </c>
      <c r="G60" s="33"/>
    </row>
    <row r="61" spans="1:7" s="30" customFormat="1" ht="21" customHeight="1" x14ac:dyDescent="0.35">
      <c r="A61" s="29"/>
      <c r="B61" s="86" t="e">
        <f>#REF!</f>
        <v>#REF!</v>
      </c>
      <c r="C61" s="95" t="e">
        <f>#REF!</f>
        <v>#REF!</v>
      </c>
      <c r="D61" s="78" t="e">
        <f>#REF!</f>
        <v>#REF!</v>
      </c>
      <c r="E61" s="10" t="e">
        <f>#REF!</f>
        <v>#REF!</v>
      </c>
      <c r="F61" s="54" t="e">
        <f>#REF!</f>
        <v>#REF!</v>
      </c>
      <c r="G61" s="33"/>
    </row>
    <row r="62" spans="1:7" s="30" customFormat="1" ht="21" customHeight="1" x14ac:dyDescent="0.35">
      <c r="A62" s="29"/>
      <c r="B62" s="86" t="e">
        <f>#REF!</f>
        <v>#REF!</v>
      </c>
      <c r="C62" s="95" t="e">
        <f>#REF!</f>
        <v>#REF!</v>
      </c>
      <c r="D62" s="78" t="e">
        <f>#REF!</f>
        <v>#REF!</v>
      </c>
      <c r="E62" s="10" t="e">
        <f>#REF!</f>
        <v>#REF!</v>
      </c>
      <c r="F62" s="54" t="e">
        <f>#REF!</f>
        <v>#REF!</v>
      </c>
      <c r="G62" s="33"/>
    </row>
    <row r="63" spans="1:7" s="30" customFormat="1" ht="21" customHeight="1" thickBot="1" x14ac:dyDescent="0.4">
      <c r="A63" s="29"/>
      <c r="B63" s="87" t="e">
        <f>#REF!</f>
        <v>#REF!</v>
      </c>
      <c r="C63" s="98" t="e">
        <f>#REF!</f>
        <v>#REF!</v>
      </c>
      <c r="D63" s="80" t="e">
        <f>#REF!</f>
        <v>#REF!</v>
      </c>
      <c r="E63" s="13" t="e">
        <f>#REF!</f>
        <v>#REF!</v>
      </c>
      <c r="F63" s="55" t="e">
        <f>#REF!</f>
        <v>#REF!</v>
      </c>
      <c r="G63" s="33"/>
    </row>
    <row r="64" spans="1:7" s="30" customFormat="1" ht="21" customHeight="1" x14ac:dyDescent="0.35">
      <c r="A64" s="29"/>
      <c r="B64" s="88" t="e">
        <f>#REF!</f>
        <v>#REF!</v>
      </c>
      <c r="C64" s="94" t="e">
        <f>#REF!</f>
        <v>#REF!</v>
      </c>
      <c r="D64" s="14" t="e">
        <f>#REF!</f>
        <v>#REF!</v>
      </c>
      <c r="E64" s="9" t="e">
        <f>#REF!</f>
        <v>#REF!</v>
      </c>
      <c r="F64" s="56" t="e">
        <f>#REF!</f>
        <v>#REF!</v>
      </c>
      <c r="G64" s="33"/>
    </row>
    <row r="65" spans="1:7" s="30" customFormat="1" ht="21" customHeight="1" x14ac:dyDescent="0.35">
      <c r="A65" s="29"/>
      <c r="B65" s="89" t="e">
        <f>#REF!</f>
        <v>#REF!</v>
      </c>
      <c r="C65" s="95" t="e">
        <f>#REF!</f>
        <v>#REF!</v>
      </c>
      <c r="D65" s="78" t="e">
        <f>#REF!</f>
        <v>#REF!</v>
      </c>
      <c r="E65" s="10" t="e">
        <f>#REF!</f>
        <v>#REF!</v>
      </c>
      <c r="F65" s="57" t="e">
        <f>#REF!</f>
        <v>#REF!</v>
      </c>
      <c r="G65" s="33"/>
    </row>
    <row r="66" spans="1:7" s="30" customFormat="1" ht="21" customHeight="1" x14ac:dyDescent="0.35">
      <c r="A66" s="29"/>
      <c r="B66" s="89" t="e">
        <f>#REF!</f>
        <v>#REF!</v>
      </c>
      <c r="C66" s="95" t="e">
        <f>#REF!</f>
        <v>#REF!</v>
      </c>
      <c r="D66" s="78" t="e">
        <f>#REF!</f>
        <v>#REF!</v>
      </c>
      <c r="E66" s="10" t="e">
        <f>#REF!</f>
        <v>#REF!</v>
      </c>
      <c r="F66" s="57" t="e">
        <f>#REF!</f>
        <v>#REF!</v>
      </c>
      <c r="G66" s="33"/>
    </row>
    <row r="67" spans="1:7" s="30" customFormat="1" ht="21" customHeight="1" x14ac:dyDescent="0.35">
      <c r="A67" s="29"/>
      <c r="B67" s="89" t="e">
        <f>#REF!</f>
        <v>#REF!</v>
      </c>
      <c r="C67" s="95" t="e">
        <f>#REF!</f>
        <v>#REF!</v>
      </c>
      <c r="D67" s="78" t="e">
        <f>#REF!</f>
        <v>#REF!</v>
      </c>
      <c r="E67" s="10" t="e">
        <f>#REF!</f>
        <v>#REF!</v>
      </c>
      <c r="F67" s="57" t="e">
        <f>#REF!</f>
        <v>#REF!</v>
      </c>
      <c r="G67" s="33"/>
    </row>
    <row r="68" spans="1:7" s="30" customFormat="1" ht="21" customHeight="1" x14ac:dyDescent="0.35">
      <c r="A68" s="29"/>
      <c r="B68" s="89" t="e">
        <f>#REF!</f>
        <v>#REF!</v>
      </c>
      <c r="C68" s="95" t="e">
        <f>#REF!</f>
        <v>#REF!</v>
      </c>
      <c r="D68" s="78" t="e">
        <f>#REF!</f>
        <v>#REF!</v>
      </c>
      <c r="E68" s="10" t="e">
        <f>#REF!</f>
        <v>#REF!</v>
      </c>
      <c r="F68" s="57" t="e">
        <f>#REF!</f>
        <v>#REF!</v>
      </c>
      <c r="G68" s="33"/>
    </row>
    <row r="69" spans="1:7" s="30" customFormat="1" ht="21" customHeight="1" x14ac:dyDescent="0.35">
      <c r="A69" s="29"/>
      <c r="B69" s="89" t="e">
        <f>#REF!</f>
        <v>#REF!</v>
      </c>
      <c r="C69" s="95" t="e">
        <f>#REF!</f>
        <v>#REF!</v>
      </c>
      <c r="D69" s="78" t="e">
        <f>#REF!</f>
        <v>#REF!</v>
      </c>
      <c r="E69" s="10" t="e">
        <f>#REF!</f>
        <v>#REF!</v>
      </c>
      <c r="F69" s="57" t="e">
        <f>#REF!</f>
        <v>#REF!</v>
      </c>
      <c r="G69" s="33"/>
    </row>
    <row r="70" spans="1:7" s="30" customFormat="1" ht="21" customHeight="1" x14ac:dyDescent="0.35">
      <c r="A70" s="29"/>
      <c r="B70" s="89" t="e">
        <f>#REF!</f>
        <v>#REF!</v>
      </c>
      <c r="C70" s="95" t="e">
        <f>#REF!</f>
        <v>#REF!</v>
      </c>
      <c r="D70" s="78" t="e">
        <f>#REF!</f>
        <v>#REF!</v>
      </c>
      <c r="E70" s="10" t="e">
        <f>#REF!</f>
        <v>#REF!</v>
      </c>
      <c r="F70" s="57" t="e">
        <f>#REF!</f>
        <v>#REF!</v>
      </c>
      <c r="G70" s="33"/>
    </row>
    <row r="71" spans="1:7" s="30" customFormat="1" ht="21" customHeight="1" thickBot="1" x14ac:dyDescent="0.4">
      <c r="A71" s="29"/>
      <c r="B71" s="89" t="e">
        <f>#REF!</f>
        <v>#REF!</v>
      </c>
      <c r="C71" s="116" t="e">
        <f>#REF!</f>
        <v>#REF!</v>
      </c>
      <c r="D71" s="109" t="e">
        <f>#REF!</f>
        <v>#REF!</v>
      </c>
      <c r="E71" s="110" t="e">
        <f>#REF!</f>
        <v>#REF!</v>
      </c>
      <c r="F71" s="58" t="e">
        <f>#REF!</f>
        <v>#REF!</v>
      </c>
      <c r="G71" s="33"/>
    </row>
    <row r="72" spans="1:7" s="30" customFormat="1" ht="21" customHeight="1" x14ac:dyDescent="0.35">
      <c r="A72" s="29"/>
      <c r="B72" s="90" t="e">
        <f>#REF!</f>
        <v>#REF!</v>
      </c>
      <c r="C72" s="94" t="e">
        <f>#REF!</f>
        <v>#REF!</v>
      </c>
      <c r="D72" s="14" t="e">
        <f>#REF!</f>
        <v>#REF!</v>
      </c>
      <c r="E72" s="9" t="e">
        <f>#REF!</f>
        <v>#REF!</v>
      </c>
      <c r="F72" s="59" t="e">
        <f>#REF!</f>
        <v>#REF!</v>
      </c>
      <c r="G72" s="33"/>
    </row>
    <row r="73" spans="1:7" s="30" customFormat="1" ht="21" customHeight="1" x14ac:dyDescent="0.35">
      <c r="A73" s="29"/>
      <c r="B73" s="91" t="e">
        <f>#REF!</f>
        <v>#REF!</v>
      </c>
      <c r="C73" s="95" t="e">
        <f>#REF!</f>
        <v>#REF!</v>
      </c>
      <c r="D73" s="78" t="e">
        <f>#REF!</f>
        <v>#REF!</v>
      </c>
      <c r="E73" s="10" t="e">
        <f>#REF!</f>
        <v>#REF!</v>
      </c>
      <c r="F73" s="60" t="e">
        <f>#REF!</f>
        <v>#REF!</v>
      </c>
      <c r="G73" s="33"/>
    </row>
    <row r="74" spans="1:7" s="30" customFormat="1" ht="21" customHeight="1" x14ac:dyDescent="0.35">
      <c r="A74" s="29"/>
      <c r="B74" s="91" t="e">
        <f>#REF!</f>
        <v>#REF!</v>
      </c>
      <c r="C74" s="95" t="e">
        <f>#REF!</f>
        <v>#REF!</v>
      </c>
      <c r="D74" s="78" t="e">
        <f>#REF!</f>
        <v>#REF!</v>
      </c>
      <c r="E74" s="10" t="e">
        <f>#REF!</f>
        <v>#REF!</v>
      </c>
      <c r="F74" s="60" t="e">
        <f>#REF!</f>
        <v>#REF!</v>
      </c>
      <c r="G74" s="33"/>
    </row>
    <row r="75" spans="1:7" s="30" customFormat="1" ht="21" customHeight="1" x14ac:dyDescent="0.35">
      <c r="A75" s="29"/>
      <c r="B75" s="91" t="e">
        <f>#REF!</f>
        <v>#REF!</v>
      </c>
      <c r="C75" s="95" t="e">
        <f>#REF!</f>
        <v>#REF!</v>
      </c>
      <c r="D75" s="78" t="e">
        <f>#REF!</f>
        <v>#REF!</v>
      </c>
      <c r="E75" s="10" t="e">
        <f>#REF!</f>
        <v>#REF!</v>
      </c>
      <c r="F75" s="60" t="e">
        <f>#REF!</f>
        <v>#REF!</v>
      </c>
      <c r="G75" s="33"/>
    </row>
    <row r="76" spans="1:7" s="30" customFormat="1" ht="21" customHeight="1" thickBot="1" x14ac:dyDescent="0.4">
      <c r="A76" s="29"/>
      <c r="B76" s="92" t="e">
        <f>#REF!</f>
        <v>#REF!</v>
      </c>
      <c r="C76" s="96" t="e">
        <f>#REF!</f>
        <v>#REF!</v>
      </c>
      <c r="D76" s="79" t="e">
        <f>#REF!</f>
        <v>#REF!</v>
      </c>
      <c r="E76" s="11" t="e">
        <f>#REF!</f>
        <v>#REF!</v>
      </c>
      <c r="F76" s="61" t="e">
        <f>#REF!</f>
        <v>#REF!</v>
      </c>
      <c r="G76" s="33"/>
    </row>
    <row r="77" spans="1:7" s="30" customFormat="1" ht="21" customHeight="1" thickBot="1" x14ac:dyDescent="0.4">
      <c r="A77" s="29"/>
      <c r="B77" s="93" t="e">
        <f>#REF!</f>
        <v>#REF!</v>
      </c>
      <c r="C77" s="99" t="e">
        <f>#REF!</f>
        <v>#REF!</v>
      </c>
      <c r="D77" s="63" t="e">
        <f>#REF!</f>
        <v>#REF!</v>
      </c>
      <c r="E77" s="8" t="e">
        <f>#REF!</f>
        <v>#REF!</v>
      </c>
      <c r="F77" s="62" t="e">
        <f>#REF!</f>
        <v>#REF!</v>
      </c>
      <c r="G77" s="33"/>
    </row>
    <row r="78" spans="1:7" s="30" customFormat="1" ht="18.75" customHeight="1" x14ac:dyDescent="0.35">
      <c r="A78" s="29"/>
      <c r="D78" s="77"/>
      <c r="G78" s="33"/>
    </row>
    <row r="79" spans="1:7" s="30" customFormat="1" ht="18.75" customHeight="1" x14ac:dyDescent="0.35">
      <c r="A79" s="29"/>
      <c r="D79" s="77"/>
      <c r="G79" s="33"/>
    </row>
    <row r="80" spans="1:7" s="30" customFormat="1" ht="18.75" customHeight="1" x14ac:dyDescent="0.35">
      <c r="A80" s="29"/>
      <c r="D80" s="77"/>
      <c r="G80" s="33"/>
    </row>
    <row r="81" spans="1:7" s="30" customFormat="1" ht="18.75" customHeight="1" x14ac:dyDescent="0.35">
      <c r="A81" s="29"/>
      <c r="D81" s="77"/>
      <c r="G81" s="33"/>
    </row>
    <row r="82" spans="1:7" s="30" customFormat="1" ht="18.75" customHeight="1" x14ac:dyDescent="0.35">
      <c r="A82" s="29"/>
      <c r="D82" s="77"/>
      <c r="G82" s="33"/>
    </row>
    <row r="83" spans="1:7" s="30" customFormat="1" ht="18.75" customHeight="1" x14ac:dyDescent="0.35">
      <c r="A83" s="29"/>
      <c r="B83" s="24"/>
      <c r="C83" s="21"/>
      <c r="D83" s="76"/>
      <c r="E83" s="22"/>
      <c r="F83" s="22"/>
      <c r="G83" s="31"/>
    </row>
    <row r="84" spans="1:7" ht="18.75" customHeight="1" x14ac:dyDescent="0.35">
      <c r="A84" s="29"/>
    </row>
    <row r="85" spans="1:7" ht="18.75" customHeight="1" x14ac:dyDescent="0.35">
      <c r="A85" s="29"/>
    </row>
    <row r="86" spans="1:7" ht="18.75" customHeight="1" x14ac:dyDescent="0.35">
      <c r="A86" s="29"/>
    </row>
  </sheetData>
  <sheetProtection password="CC6D" sheet="1"/>
  <mergeCells count="5">
    <mergeCell ref="D2:F2"/>
    <mergeCell ref="C4:C5"/>
    <mergeCell ref="B4:B5"/>
    <mergeCell ref="D4:D5"/>
    <mergeCell ref="E4:E5"/>
  </mergeCells>
  <conditionalFormatting sqref="E30 E43 E6:E11 E77">
    <cfRule type="cellIs" dxfId="199" priority="180" operator="greaterThanOrEqual">
      <formula>4</formula>
    </cfRule>
  </conditionalFormatting>
  <conditionalFormatting sqref="E30 E43 E6:E11 E77">
    <cfRule type="cellIs" dxfId="198" priority="179" operator="between">
      <formula>0</formula>
      <formula>4</formula>
    </cfRule>
  </conditionalFormatting>
  <conditionalFormatting sqref="E30 E43">
    <cfRule type="cellIs" dxfId="197" priority="177" operator="lessThanOrEqual">
      <formula>-4</formula>
    </cfRule>
    <cfRule type="cellIs" dxfId="196" priority="178" operator="between">
      <formula>0</formula>
      <formula>-4</formula>
    </cfRule>
  </conditionalFormatting>
  <conditionalFormatting sqref="E30">
    <cfRule type="cellIs" dxfId="195" priority="176" operator="greaterThanOrEqual">
      <formula>4</formula>
    </cfRule>
  </conditionalFormatting>
  <conditionalFormatting sqref="E30">
    <cfRule type="cellIs" dxfId="194" priority="175" operator="between">
      <formula>0</formula>
      <formula>4</formula>
    </cfRule>
  </conditionalFormatting>
  <conditionalFormatting sqref="E30">
    <cfRule type="cellIs" dxfId="193" priority="173" operator="lessThanOrEqual">
      <formula>-4</formula>
    </cfRule>
    <cfRule type="cellIs" dxfId="192" priority="174" operator="between">
      <formula>0</formula>
      <formula>-4</formula>
    </cfRule>
  </conditionalFormatting>
  <conditionalFormatting sqref="E30">
    <cfRule type="cellIs" dxfId="191" priority="172" operator="greaterThanOrEqual">
      <formula>4</formula>
    </cfRule>
  </conditionalFormatting>
  <conditionalFormatting sqref="E30">
    <cfRule type="cellIs" dxfId="190" priority="171" operator="between">
      <formula>0</formula>
      <formula>4</formula>
    </cfRule>
  </conditionalFormatting>
  <conditionalFormatting sqref="E30 E43 E6:E11 E77">
    <cfRule type="cellIs" dxfId="189" priority="169" operator="lessThanOrEqual">
      <formula>-4</formula>
    </cfRule>
    <cfRule type="cellIs" dxfId="188" priority="170" operator="between">
      <formula>0</formula>
      <formula>-4</formula>
    </cfRule>
  </conditionalFormatting>
  <conditionalFormatting sqref="E55">
    <cfRule type="cellIs" dxfId="187" priority="168" operator="greaterThanOrEqual">
      <formula>4</formula>
    </cfRule>
  </conditionalFormatting>
  <conditionalFormatting sqref="E55">
    <cfRule type="cellIs" dxfId="186" priority="167" operator="between">
      <formula>0</formula>
      <formula>4</formula>
    </cfRule>
  </conditionalFormatting>
  <conditionalFormatting sqref="E55">
    <cfRule type="cellIs" dxfId="185" priority="165" operator="lessThanOrEqual">
      <formula>-4</formula>
    </cfRule>
    <cfRule type="cellIs" dxfId="184" priority="166" operator="between">
      <formula>0</formula>
      <formula>-4</formula>
    </cfRule>
  </conditionalFormatting>
  <conditionalFormatting sqref="E55">
    <cfRule type="cellIs" dxfId="183" priority="164" operator="greaterThanOrEqual">
      <formula>4</formula>
    </cfRule>
  </conditionalFormatting>
  <conditionalFormatting sqref="E55">
    <cfRule type="cellIs" dxfId="182" priority="163" operator="between">
      <formula>0</formula>
      <formula>4</formula>
    </cfRule>
  </conditionalFormatting>
  <conditionalFormatting sqref="E55">
    <cfRule type="cellIs" dxfId="181" priority="161" operator="lessThanOrEqual">
      <formula>-4</formula>
    </cfRule>
    <cfRule type="cellIs" dxfId="180" priority="162" operator="between">
      <formula>0</formula>
      <formula>-4</formula>
    </cfRule>
  </conditionalFormatting>
  <conditionalFormatting sqref="E55">
    <cfRule type="cellIs" dxfId="179" priority="160" operator="greaterThanOrEqual">
      <formula>4</formula>
    </cfRule>
  </conditionalFormatting>
  <conditionalFormatting sqref="E55">
    <cfRule type="cellIs" dxfId="178" priority="159" operator="between">
      <formula>0</formula>
      <formula>4</formula>
    </cfRule>
  </conditionalFormatting>
  <conditionalFormatting sqref="E55">
    <cfRule type="cellIs" dxfId="177" priority="157" operator="lessThanOrEqual">
      <formula>-4</formula>
    </cfRule>
    <cfRule type="cellIs" dxfId="176" priority="158" operator="between">
      <formula>0</formula>
      <formula>-4</formula>
    </cfRule>
  </conditionalFormatting>
  <conditionalFormatting sqref="E71">
    <cfRule type="cellIs" dxfId="175" priority="156" operator="greaterThanOrEqual">
      <formula>4</formula>
    </cfRule>
  </conditionalFormatting>
  <conditionalFormatting sqref="E71">
    <cfRule type="cellIs" dxfId="174" priority="155" operator="between">
      <formula>0</formula>
      <formula>4</formula>
    </cfRule>
  </conditionalFormatting>
  <conditionalFormatting sqref="E71">
    <cfRule type="cellIs" dxfId="173" priority="153" operator="lessThanOrEqual">
      <formula>-4</formula>
    </cfRule>
    <cfRule type="cellIs" dxfId="172" priority="154" operator="between">
      <formula>0</formula>
      <formula>-4</formula>
    </cfRule>
  </conditionalFormatting>
  <conditionalFormatting sqref="E71">
    <cfRule type="cellIs" dxfId="171" priority="152" operator="greaterThanOrEqual">
      <formula>4</formula>
    </cfRule>
  </conditionalFormatting>
  <conditionalFormatting sqref="E71">
    <cfRule type="cellIs" dxfId="170" priority="151" operator="between">
      <formula>0</formula>
      <formula>4</formula>
    </cfRule>
  </conditionalFormatting>
  <conditionalFormatting sqref="E71">
    <cfRule type="cellIs" dxfId="169" priority="149" operator="lessThanOrEqual">
      <formula>-4</formula>
    </cfRule>
    <cfRule type="cellIs" dxfId="168" priority="150" operator="between">
      <formula>0</formula>
      <formula>-4</formula>
    </cfRule>
  </conditionalFormatting>
  <conditionalFormatting sqref="E71">
    <cfRule type="cellIs" dxfId="167" priority="148" operator="greaterThanOrEqual">
      <formula>4</formula>
    </cfRule>
  </conditionalFormatting>
  <conditionalFormatting sqref="E71">
    <cfRule type="cellIs" dxfId="166" priority="147" operator="between">
      <formula>0</formula>
      <formula>4</formula>
    </cfRule>
  </conditionalFormatting>
  <conditionalFormatting sqref="E71">
    <cfRule type="cellIs" dxfId="165" priority="145" operator="lessThanOrEqual">
      <formula>-4</formula>
    </cfRule>
    <cfRule type="cellIs" dxfId="164" priority="146" operator="between">
      <formula>0</formula>
      <formula>-4</formula>
    </cfRule>
  </conditionalFormatting>
  <conditionalFormatting sqref="E6:E11">
    <cfRule type="cellIs" dxfId="163" priority="360" operator="greaterThanOrEqual">
      <formula>4</formula>
    </cfRule>
  </conditionalFormatting>
  <conditionalFormatting sqref="E6:E11">
    <cfRule type="cellIs" dxfId="162" priority="359" operator="between">
      <formula>0</formula>
      <formula>4</formula>
    </cfRule>
  </conditionalFormatting>
  <conditionalFormatting sqref="E6:E11">
    <cfRule type="cellIs" dxfId="161" priority="357" operator="lessThanOrEqual">
      <formula>-4</formula>
    </cfRule>
    <cfRule type="cellIs" dxfId="160" priority="358" operator="between">
      <formula>0</formula>
      <formula>-4</formula>
    </cfRule>
  </conditionalFormatting>
  <conditionalFormatting sqref="E6:E11">
    <cfRule type="cellIs" dxfId="159" priority="356" operator="greaterThanOrEqual">
      <formula>4</formula>
    </cfRule>
  </conditionalFormatting>
  <conditionalFormatting sqref="E6:E11">
    <cfRule type="cellIs" dxfId="158" priority="355" operator="between">
      <formula>0</formula>
      <formula>4</formula>
    </cfRule>
  </conditionalFormatting>
  <conditionalFormatting sqref="E6:E11">
    <cfRule type="cellIs" dxfId="157" priority="353" operator="lessThanOrEqual">
      <formula>-4</formula>
    </cfRule>
    <cfRule type="cellIs" dxfId="156" priority="354" operator="between">
      <formula>0</formula>
      <formula>-4</formula>
    </cfRule>
  </conditionalFormatting>
  <conditionalFormatting sqref="E12:E22">
    <cfRule type="cellIs" dxfId="155" priority="348" operator="greaterThanOrEqual">
      <formula>4</formula>
    </cfRule>
  </conditionalFormatting>
  <conditionalFormatting sqref="E12:E22">
    <cfRule type="cellIs" dxfId="154" priority="347" operator="between">
      <formula>0</formula>
      <formula>4</formula>
    </cfRule>
  </conditionalFormatting>
  <conditionalFormatting sqref="E12:E22">
    <cfRule type="cellIs" dxfId="153" priority="345" operator="lessThanOrEqual">
      <formula>-4</formula>
    </cfRule>
    <cfRule type="cellIs" dxfId="152" priority="346" operator="between">
      <formula>0</formula>
      <formula>-4</formula>
    </cfRule>
  </conditionalFormatting>
  <conditionalFormatting sqref="E12:E22">
    <cfRule type="cellIs" dxfId="151" priority="344" operator="greaterThanOrEqual">
      <formula>4</formula>
    </cfRule>
  </conditionalFormatting>
  <conditionalFormatting sqref="E12:E22">
    <cfRule type="cellIs" dxfId="150" priority="343" operator="between">
      <formula>0</formula>
      <formula>4</formula>
    </cfRule>
  </conditionalFormatting>
  <conditionalFormatting sqref="E12:E22">
    <cfRule type="cellIs" dxfId="149" priority="341" operator="lessThanOrEqual">
      <formula>-4</formula>
    </cfRule>
    <cfRule type="cellIs" dxfId="148" priority="342" operator="between">
      <formula>0</formula>
      <formula>-4</formula>
    </cfRule>
  </conditionalFormatting>
  <conditionalFormatting sqref="E12:E22">
    <cfRule type="cellIs" dxfId="147" priority="340" operator="greaterThanOrEqual">
      <formula>4</formula>
    </cfRule>
  </conditionalFormatting>
  <conditionalFormatting sqref="E12:E22">
    <cfRule type="cellIs" dxfId="146" priority="339" operator="between">
      <formula>0</formula>
      <formula>4</formula>
    </cfRule>
  </conditionalFormatting>
  <conditionalFormatting sqref="E12:E22">
    <cfRule type="cellIs" dxfId="145" priority="337" operator="lessThanOrEqual">
      <formula>-4</formula>
    </cfRule>
    <cfRule type="cellIs" dxfId="144" priority="338" operator="between">
      <formula>0</formula>
      <formula>-4</formula>
    </cfRule>
  </conditionalFormatting>
  <conditionalFormatting sqref="E23">
    <cfRule type="cellIs" dxfId="143" priority="336" operator="greaterThanOrEqual">
      <formula>4</formula>
    </cfRule>
  </conditionalFormatting>
  <conditionalFormatting sqref="E23">
    <cfRule type="cellIs" dxfId="142" priority="335" operator="between">
      <formula>0</formula>
      <formula>4</formula>
    </cfRule>
  </conditionalFormatting>
  <conditionalFormatting sqref="E23">
    <cfRule type="cellIs" dxfId="141" priority="333" operator="lessThanOrEqual">
      <formula>-4</formula>
    </cfRule>
    <cfRule type="cellIs" dxfId="140" priority="334" operator="between">
      <formula>0</formula>
      <formula>-4</formula>
    </cfRule>
  </conditionalFormatting>
  <conditionalFormatting sqref="E23">
    <cfRule type="cellIs" dxfId="139" priority="332" operator="greaterThanOrEqual">
      <formula>4</formula>
    </cfRule>
  </conditionalFormatting>
  <conditionalFormatting sqref="E23">
    <cfRule type="cellIs" dxfId="138" priority="331" operator="between">
      <formula>0</formula>
      <formula>4</formula>
    </cfRule>
  </conditionalFormatting>
  <conditionalFormatting sqref="E23">
    <cfRule type="cellIs" dxfId="137" priority="329" operator="lessThanOrEqual">
      <formula>-4</formula>
    </cfRule>
    <cfRule type="cellIs" dxfId="136" priority="330" operator="between">
      <formula>0</formula>
      <formula>-4</formula>
    </cfRule>
  </conditionalFormatting>
  <conditionalFormatting sqref="E23">
    <cfRule type="cellIs" dxfId="135" priority="328" operator="greaterThanOrEqual">
      <formula>4</formula>
    </cfRule>
  </conditionalFormatting>
  <conditionalFormatting sqref="E23">
    <cfRule type="cellIs" dxfId="134" priority="327" operator="between">
      <formula>0</formula>
      <formula>4</formula>
    </cfRule>
  </conditionalFormatting>
  <conditionalFormatting sqref="E23">
    <cfRule type="cellIs" dxfId="133" priority="325" operator="lessThanOrEqual">
      <formula>-4</formula>
    </cfRule>
    <cfRule type="cellIs" dxfId="132" priority="326" operator="between">
      <formula>0</formula>
      <formula>-4</formula>
    </cfRule>
  </conditionalFormatting>
  <conditionalFormatting sqref="E24:E27">
    <cfRule type="cellIs" dxfId="131" priority="324" operator="greaterThanOrEqual">
      <formula>4</formula>
    </cfRule>
  </conditionalFormatting>
  <conditionalFormatting sqref="E24:E27">
    <cfRule type="cellIs" dxfId="130" priority="323" operator="between">
      <formula>0</formula>
      <formula>4</formula>
    </cfRule>
  </conditionalFormatting>
  <conditionalFormatting sqref="E24:E27">
    <cfRule type="cellIs" dxfId="129" priority="321" operator="lessThanOrEqual">
      <formula>-4</formula>
    </cfRule>
    <cfRule type="cellIs" dxfId="128" priority="322" operator="between">
      <formula>0</formula>
      <formula>-4</formula>
    </cfRule>
  </conditionalFormatting>
  <conditionalFormatting sqref="E24:E27">
    <cfRule type="cellIs" dxfId="127" priority="320" operator="greaterThanOrEqual">
      <formula>4</formula>
    </cfRule>
  </conditionalFormatting>
  <conditionalFormatting sqref="E24:E27">
    <cfRule type="cellIs" dxfId="126" priority="319" operator="between">
      <formula>0</formula>
      <formula>4</formula>
    </cfRule>
  </conditionalFormatting>
  <conditionalFormatting sqref="E24:E27">
    <cfRule type="cellIs" dxfId="125" priority="317" operator="lessThanOrEqual">
      <formula>-4</formula>
    </cfRule>
    <cfRule type="cellIs" dxfId="124" priority="318" operator="between">
      <formula>0</formula>
      <formula>-4</formula>
    </cfRule>
  </conditionalFormatting>
  <conditionalFormatting sqref="E24:E27">
    <cfRule type="cellIs" dxfId="123" priority="316" operator="greaterThanOrEqual">
      <formula>4</formula>
    </cfRule>
  </conditionalFormatting>
  <conditionalFormatting sqref="E24:E27">
    <cfRule type="cellIs" dxfId="122" priority="315" operator="between">
      <formula>0</formula>
      <formula>4</formula>
    </cfRule>
  </conditionalFormatting>
  <conditionalFormatting sqref="E24:E27">
    <cfRule type="cellIs" dxfId="121" priority="313" operator="lessThanOrEqual">
      <formula>-4</formula>
    </cfRule>
    <cfRule type="cellIs" dxfId="120" priority="314" operator="between">
      <formula>0</formula>
      <formula>-4</formula>
    </cfRule>
  </conditionalFormatting>
  <conditionalFormatting sqref="E28">
    <cfRule type="cellIs" dxfId="119" priority="312" operator="greaterThanOrEqual">
      <formula>4</formula>
    </cfRule>
  </conditionalFormatting>
  <conditionalFormatting sqref="E28">
    <cfRule type="cellIs" dxfId="118" priority="311" operator="between">
      <formula>0</formula>
      <formula>4</formula>
    </cfRule>
  </conditionalFormatting>
  <conditionalFormatting sqref="E28">
    <cfRule type="cellIs" dxfId="117" priority="309" operator="lessThanOrEqual">
      <formula>-4</formula>
    </cfRule>
    <cfRule type="cellIs" dxfId="116" priority="310" operator="between">
      <formula>0</formula>
      <formula>-4</formula>
    </cfRule>
  </conditionalFormatting>
  <conditionalFormatting sqref="E28">
    <cfRule type="cellIs" dxfId="115" priority="308" operator="greaterThanOrEqual">
      <formula>4</formula>
    </cfRule>
  </conditionalFormatting>
  <conditionalFormatting sqref="E28">
    <cfRule type="cellIs" dxfId="114" priority="307" operator="between">
      <formula>0</formula>
      <formula>4</formula>
    </cfRule>
  </conditionalFormatting>
  <conditionalFormatting sqref="E28">
    <cfRule type="cellIs" dxfId="113" priority="305" operator="lessThanOrEqual">
      <formula>-4</formula>
    </cfRule>
    <cfRule type="cellIs" dxfId="112" priority="306" operator="between">
      <formula>0</formula>
      <formula>-4</formula>
    </cfRule>
  </conditionalFormatting>
  <conditionalFormatting sqref="E28">
    <cfRule type="cellIs" dxfId="111" priority="304" operator="greaterThanOrEqual">
      <formula>4</formula>
    </cfRule>
  </conditionalFormatting>
  <conditionalFormatting sqref="E28">
    <cfRule type="cellIs" dxfId="110" priority="303" operator="between">
      <formula>0</formula>
      <formula>4</formula>
    </cfRule>
  </conditionalFormatting>
  <conditionalFormatting sqref="E28">
    <cfRule type="cellIs" dxfId="109" priority="301" operator="lessThanOrEqual">
      <formula>-4</formula>
    </cfRule>
    <cfRule type="cellIs" dxfId="108" priority="302" operator="between">
      <formula>0</formula>
      <formula>-4</formula>
    </cfRule>
  </conditionalFormatting>
  <conditionalFormatting sqref="E29">
    <cfRule type="cellIs" dxfId="107" priority="300" operator="greaterThanOrEqual">
      <formula>4</formula>
    </cfRule>
  </conditionalFormatting>
  <conditionalFormatting sqref="E29">
    <cfRule type="cellIs" dxfId="106" priority="299" operator="between">
      <formula>0</formula>
      <formula>4</formula>
    </cfRule>
  </conditionalFormatting>
  <conditionalFormatting sqref="E29">
    <cfRule type="cellIs" dxfId="105" priority="297" operator="lessThanOrEqual">
      <formula>-4</formula>
    </cfRule>
    <cfRule type="cellIs" dxfId="104" priority="298" operator="between">
      <formula>0</formula>
      <formula>-4</formula>
    </cfRule>
  </conditionalFormatting>
  <conditionalFormatting sqref="E29">
    <cfRule type="cellIs" dxfId="103" priority="296" operator="greaterThanOrEqual">
      <formula>4</formula>
    </cfRule>
  </conditionalFormatting>
  <conditionalFormatting sqref="E29">
    <cfRule type="cellIs" dxfId="102" priority="295" operator="between">
      <formula>0</formula>
      <formula>4</formula>
    </cfRule>
  </conditionalFormatting>
  <conditionalFormatting sqref="E29">
    <cfRule type="cellIs" dxfId="101" priority="293" operator="lessThanOrEqual">
      <formula>-4</formula>
    </cfRule>
    <cfRule type="cellIs" dxfId="100" priority="294" operator="between">
      <formula>0</formula>
      <formula>-4</formula>
    </cfRule>
  </conditionalFormatting>
  <conditionalFormatting sqref="E29">
    <cfRule type="cellIs" dxfId="99" priority="292" operator="greaterThanOrEqual">
      <formula>4</formula>
    </cfRule>
  </conditionalFormatting>
  <conditionalFormatting sqref="E29">
    <cfRule type="cellIs" dxfId="98" priority="291" operator="between">
      <formula>0</formula>
      <formula>4</formula>
    </cfRule>
  </conditionalFormatting>
  <conditionalFormatting sqref="E29">
    <cfRule type="cellIs" dxfId="97" priority="289" operator="lessThanOrEqual">
      <formula>-4</formula>
    </cfRule>
    <cfRule type="cellIs" dxfId="96" priority="290" operator="between">
      <formula>0</formula>
      <formula>-4</formula>
    </cfRule>
  </conditionalFormatting>
  <conditionalFormatting sqref="E31:E42">
    <cfRule type="cellIs" dxfId="95" priority="288" operator="greaterThanOrEqual">
      <formula>4</formula>
    </cfRule>
  </conditionalFormatting>
  <conditionalFormatting sqref="E31:E42">
    <cfRule type="cellIs" dxfId="94" priority="287" operator="between">
      <formula>0</formula>
      <formula>4</formula>
    </cfRule>
  </conditionalFormatting>
  <conditionalFormatting sqref="E31:E42">
    <cfRule type="cellIs" dxfId="93" priority="285" operator="lessThanOrEqual">
      <formula>-4</formula>
    </cfRule>
    <cfRule type="cellIs" dxfId="92" priority="286" operator="between">
      <formula>0</formula>
      <formula>-4</formula>
    </cfRule>
  </conditionalFormatting>
  <conditionalFormatting sqref="E31:E42">
    <cfRule type="cellIs" dxfId="91" priority="284" operator="greaterThanOrEqual">
      <formula>4</formula>
    </cfRule>
  </conditionalFormatting>
  <conditionalFormatting sqref="E31:E42">
    <cfRule type="cellIs" dxfId="90" priority="283" operator="between">
      <formula>0</formula>
      <formula>4</formula>
    </cfRule>
  </conditionalFormatting>
  <conditionalFormatting sqref="E31:E42">
    <cfRule type="cellIs" dxfId="89" priority="281" operator="lessThanOrEqual">
      <formula>-4</formula>
    </cfRule>
    <cfRule type="cellIs" dxfId="88" priority="282" operator="between">
      <formula>0</formula>
      <formula>-4</formula>
    </cfRule>
  </conditionalFormatting>
  <conditionalFormatting sqref="E31:E42">
    <cfRule type="cellIs" dxfId="87" priority="280" operator="greaterThanOrEqual">
      <formula>4</formula>
    </cfRule>
  </conditionalFormatting>
  <conditionalFormatting sqref="E31:E42">
    <cfRule type="cellIs" dxfId="86" priority="279" operator="between">
      <formula>0</formula>
      <formula>4</formula>
    </cfRule>
  </conditionalFormatting>
  <conditionalFormatting sqref="E31:E42">
    <cfRule type="cellIs" dxfId="85" priority="277" operator="lessThanOrEqual">
      <formula>-4</formula>
    </cfRule>
    <cfRule type="cellIs" dxfId="84" priority="278" operator="between">
      <formula>0</formula>
      <formula>-4</formula>
    </cfRule>
  </conditionalFormatting>
  <conditionalFormatting sqref="E44:E54">
    <cfRule type="cellIs" dxfId="83" priority="264" operator="greaterThanOrEqual">
      <formula>4</formula>
    </cfRule>
  </conditionalFormatting>
  <conditionalFormatting sqref="E44:E54">
    <cfRule type="cellIs" dxfId="82" priority="263" operator="between">
      <formula>0</formula>
      <formula>4</formula>
    </cfRule>
  </conditionalFormatting>
  <conditionalFormatting sqref="E44:E54">
    <cfRule type="cellIs" dxfId="81" priority="261" operator="lessThanOrEqual">
      <formula>-4</formula>
    </cfRule>
    <cfRule type="cellIs" dxfId="80" priority="262" operator="between">
      <formula>0</formula>
      <formula>-4</formula>
    </cfRule>
  </conditionalFormatting>
  <conditionalFormatting sqref="E44:E54">
    <cfRule type="cellIs" dxfId="79" priority="260" operator="greaterThanOrEqual">
      <formula>4</formula>
    </cfRule>
  </conditionalFormatting>
  <conditionalFormatting sqref="E44:E54">
    <cfRule type="cellIs" dxfId="78" priority="259" operator="between">
      <formula>0</formula>
      <formula>4</formula>
    </cfRule>
  </conditionalFormatting>
  <conditionalFormatting sqref="E44:E54">
    <cfRule type="cellIs" dxfId="77" priority="257" operator="lessThanOrEqual">
      <formula>-4</formula>
    </cfRule>
    <cfRule type="cellIs" dxfId="76" priority="258" operator="between">
      <formula>0</formula>
      <formula>-4</formula>
    </cfRule>
  </conditionalFormatting>
  <conditionalFormatting sqref="E44:E54">
    <cfRule type="cellIs" dxfId="75" priority="256" operator="greaterThanOrEqual">
      <formula>4</formula>
    </cfRule>
  </conditionalFormatting>
  <conditionalFormatting sqref="E44:E54">
    <cfRule type="cellIs" dxfId="74" priority="255" operator="between">
      <formula>0</formula>
      <formula>4</formula>
    </cfRule>
  </conditionalFormatting>
  <conditionalFormatting sqref="E44:E54">
    <cfRule type="cellIs" dxfId="73" priority="253" operator="lessThanOrEqual">
      <formula>-4</formula>
    </cfRule>
    <cfRule type="cellIs" dxfId="72" priority="254" operator="between">
      <formula>0</formula>
      <formula>-4</formula>
    </cfRule>
  </conditionalFormatting>
  <conditionalFormatting sqref="E56">
    <cfRule type="cellIs" dxfId="71" priority="252" operator="greaterThanOrEqual">
      <formula>4</formula>
    </cfRule>
  </conditionalFormatting>
  <conditionalFormatting sqref="E56">
    <cfRule type="cellIs" dxfId="70" priority="251" operator="between">
      <formula>0</formula>
      <formula>4</formula>
    </cfRule>
  </conditionalFormatting>
  <conditionalFormatting sqref="E56">
    <cfRule type="cellIs" dxfId="69" priority="249" operator="lessThanOrEqual">
      <formula>-4</formula>
    </cfRule>
    <cfRule type="cellIs" dxfId="68" priority="250" operator="between">
      <formula>0</formula>
      <formula>-4</formula>
    </cfRule>
  </conditionalFormatting>
  <conditionalFormatting sqref="E56">
    <cfRule type="cellIs" dxfId="67" priority="248" operator="greaterThanOrEqual">
      <formula>4</formula>
    </cfRule>
  </conditionalFormatting>
  <conditionalFormatting sqref="E56">
    <cfRule type="cellIs" dxfId="66" priority="247" operator="between">
      <formula>0</formula>
      <formula>4</formula>
    </cfRule>
  </conditionalFormatting>
  <conditionalFormatting sqref="E56">
    <cfRule type="cellIs" dxfId="65" priority="245" operator="lessThanOrEqual">
      <formula>-4</formula>
    </cfRule>
    <cfRule type="cellIs" dxfId="64" priority="246" operator="between">
      <formula>0</formula>
      <formula>-4</formula>
    </cfRule>
  </conditionalFormatting>
  <conditionalFormatting sqref="E56">
    <cfRule type="cellIs" dxfId="63" priority="244" operator="greaterThanOrEqual">
      <formula>4</formula>
    </cfRule>
  </conditionalFormatting>
  <conditionalFormatting sqref="E56">
    <cfRule type="cellIs" dxfId="62" priority="243" operator="between">
      <formula>0</formula>
      <formula>4</formula>
    </cfRule>
  </conditionalFormatting>
  <conditionalFormatting sqref="E56">
    <cfRule type="cellIs" dxfId="61" priority="241" operator="lessThanOrEqual">
      <formula>-4</formula>
    </cfRule>
    <cfRule type="cellIs" dxfId="60" priority="242" operator="between">
      <formula>0</formula>
      <formula>-4</formula>
    </cfRule>
  </conditionalFormatting>
  <conditionalFormatting sqref="E57:E62">
    <cfRule type="cellIs" dxfId="59" priority="240" operator="greaterThanOrEqual">
      <formula>4</formula>
    </cfRule>
  </conditionalFormatting>
  <conditionalFormatting sqref="E57:E62">
    <cfRule type="cellIs" dxfId="58" priority="239" operator="between">
      <formula>0</formula>
      <formula>4</formula>
    </cfRule>
  </conditionalFormatting>
  <conditionalFormatting sqref="E57:E62">
    <cfRule type="cellIs" dxfId="57" priority="237" operator="lessThanOrEqual">
      <formula>-4</formula>
    </cfRule>
    <cfRule type="cellIs" dxfId="56" priority="238" operator="between">
      <formula>0</formula>
      <formula>-4</formula>
    </cfRule>
  </conditionalFormatting>
  <conditionalFormatting sqref="E57:E62">
    <cfRule type="cellIs" dxfId="55" priority="236" operator="greaterThanOrEqual">
      <formula>4</formula>
    </cfRule>
  </conditionalFormatting>
  <conditionalFormatting sqref="E57:E62">
    <cfRule type="cellIs" dxfId="54" priority="235" operator="between">
      <formula>0</formula>
      <formula>4</formula>
    </cfRule>
  </conditionalFormatting>
  <conditionalFormatting sqref="E57:E62">
    <cfRule type="cellIs" dxfId="53" priority="233" operator="lessThanOrEqual">
      <formula>-4</formula>
    </cfRule>
    <cfRule type="cellIs" dxfId="52" priority="234" operator="between">
      <formula>0</formula>
      <formula>-4</formula>
    </cfRule>
  </conditionalFormatting>
  <conditionalFormatting sqref="E57:E62">
    <cfRule type="cellIs" dxfId="51" priority="232" operator="greaterThanOrEqual">
      <formula>4</formula>
    </cfRule>
  </conditionalFormatting>
  <conditionalFormatting sqref="E57:E62">
    <cfRule type="cellIs" dxfId="50" priority="231" operator="between">
      <formula>0</formula>
      <formula>4</formula>
    </cfRule>
  </conditionalFormatting>
  <conditionalFormatting sqref="E57:E62">
    <cfRule type="cellIs" dxfId="49" priority="229" operator="lessThanOrEqual">
      <formula>-4</formula>
    </cfRule>
    <cfRule type="cellIs" dxfId="48" priority="230" operator="between">
      <formula>0</formula>
      <formula>-4</formula>
    </cfRule>
  </conditionalFormatting>
  <conditionalFormatting sqref="E63">
    <cfRule type="cellIs" dxfId="47" priority="228" operator="greaterThanOrEqual">
      <formula>4</formula>
    </cfRule>
  </conditionalFormatting>
  <conditionalFormatting sqref="E63">
    <cfRule type="cellIs" dxfId="46" priority="227" operator="between">
      <formula>0</formula>
      <formula>4</formula>
    </cfRule>
  </conditionalFormatting>
  <conditionalFormatting sqref="E63">
    <cfRule type="cellIs" dxfId="45" priority="225" operator="lessThanOrEqual">
      <formula>-4</formula>
    </cfRule>
    <cfRule type="cellIs" dxfId="44" priority="226" operator="between">
      <formula>0</formula>
      <formula>-4</formula>
    </cfRule>
  </conditionalFormatting>
  <conditionalFormatting sqref="E63">
    <cfRule type="cellIs" dxfId="43" priority="224" operator="greaterThanOrEqual">
      <formula>4</formula>
    </cfRule>
  </conditionalFormatting>
  <conditionalFormatting sqref="E63">
    <cfRule type="cellIs" dxfId="42" priority="223" operator="between">
      <formula>0</formula>
      <formula>4</formula>
    </cfRule>
  </conditionalFormatting>
  <conditionalFormatting sqref="E63">
    <cfRule type="cellIs" dxfId="41" priority="221" operator="lessThanOrEqual">
      <formula>-4</formula>
    </cfRule>
    <cfRule type="cellIs" dxfId="40" priority="222" operator="between">
      <formula>0</formula>
      <formula>-4</formula>
    </cfRule>
  </conditionalFormatting>
  <conditionalFormatting sqref="E63">
    <cfRule type="cellIs" dxfId="39" priority="220" operator="greaterThanOrEqual">
      <formula>4</formula>
    </cfRule>
  </conditionalFormatting>
  <conditionalFormatting sqref="E63">
    <cfRule type="cellIs" dxfId="38" priority="219" operator="between">
      <formula>0</formula>
      <formula>4</formula>
    </cfRule>
  </conditionalFormatting>
  <conditionalFormatting sqref="E63">
    <cfRule type="cellIs" dxfId="37" priority="217" operator="lessThanOrEqual">
      <formula>-4</formula>
    </cfRule>
    <cfRule type="cellIs" dxfId="36" priority="218" operator="between">
      <formula>0</formula>
      <formula>-4</formula>
    </cfRule>
  </conditionalFormatting>
  <conditionalFormatting sqref="E64:E69">
    <cfRule type="cellIs" dxfId="35" priority="216" operator="greaterThanOrEqual">
      <formula>4</formula>
    </cfRule>
  </conditionalFormatting>
  <conditionalFormatting sqref="E64:E69">
    <cfRule type="cellIs" dxfId="34" priority="215" operator="between">
      <formula>0</formula>
      <formula>4</formula>
    </cfRule>
  </conditionalFormatting>
  <conditionalFormatting sqref="E64:E69">
    <cfRule type="cellIs" dxfId="33" priority="213" operator="lessThanOrEqual">
      <formula>-4</formula>
    </cfRule>
    <cfRule type="cellIs" dxfId="32" priority="214" operator="between">
      <formula>0</formula>
      <formula>-4</formula>
    </cfRule>
  </conditionalFormatting>
  <conditionalFormatting sqref="E64:E69">
    <cfRule type="cellIs" dxfId="31" priority="212" operator="greaterThanOrEqual">
      <formula>4</formula>
    </cfRule>
  </conditionalFormatting>
  <conditionalFormatting sqref="E64:E69">
    <cfRule type="cellIs" dxfId="30" priority="211" operator="between">
      <formula>0</formula>
      <formula>4</formula>
    </cfRule>
  </conditionalFormatting>
  <conditionalFormatting sqref="E64:E69">
    <cfRule type="cellIs" dxfId="29" priority="209" operator="lessThanOrEqual">
      <formula>-4</formula>
    </cfRule>
    <cfRule type="cellIs" dxfId="28" priority="210" operator="between">
      <formula>0</formula>
      <formula>-4</formula>
    </cfRule>
  </conditionalFormatting>
  <conditionalFormatting sqref="E64:E69">
    <cfRule type="cellIs" dxfId="27" priority="208" operator="greaterThanOrEqual">
      <formula>4</formula>
    </cfRule>
  </conditionalFormatting>
  <conditionalFormatting sqref="E64:E69">
    <cfRule type="cellIs" dxfId="26" priority="207" operator="between">
      <formula>0</formula>
      <formula>4</formula>
    </cfRule>
  </conditionalFormatting>
  <conditionalFormatting sqref="E64:E69">
    <cfRule type="cellIs" dxfId="25" priority="205" operator="lessThanOrEqual">
      <formula>-4</formula>
    </cfRule>
    <cfRule type="cellIs" dxfId="24" priority="206" operator="between">
      <formula>0</formula>
      <formula>-4</formula>
    </cfRule>
  </conditionalFormatting>
  <conditionalFormatting sqref="E70">
    <cfRule type="cellIs" dxfId="23" priority="204" operator="greaterThanOrEqual">
      <formula>4</formula>
    </cfRule>
  </conditionalFormatting>
  <conditionalFormatting sqref="E70">
    <cfRule type="cellIs" dxfId="22" priority="203" operator="between">
      <formula>0</formula>
      <formula>4</formula>
    </cfRule>
  </conditionalFormatting>
  <conditionalFormatting sqref="E70">
    <cfRule type="cellIs" dxfId="21" priority="201" operator="lessThanOrEqual">
      <formula>-4</formula>
    </cfRule>
    <cfRule type="cellIs" dxfId="20" priority="202" operator="between">
      <formula>0</formula>
      <formula>-4</formula>
    </cfRule>
  </conditionalFormatting>
  <conditionalFormatting sqref="E70">
    <cfRule type="cellIs" dxfId="19" priority="200" operator="greaterThanOrEqual">
      <formula>4</formula>
    </cfRule>
  </conditionalFormatting>
  <conditionalFormatting sqref="E70">
    <cfRule type="cellIs" dxfId="18" priority="199" operator="between">
      <formula>0</formula>
      <formula>4</formula>
    </cfRule>
  </conditionalFormatting>
  <conditionalFormatting sqref="E70">
    <cfRule type="cellIs" dxfId="17" priority="197" operator="lessThanOrEqual">
      <formula>-4</formula>
    </cfRule>
    <cfRule type="cellIs" dxfId="16" priority="198" operator="between">
      <formula>0</formula>
      <formula>-4</formula>
    </cfRule>
  </conditionalFormatting>
  <conditionalFormatting sqref="E70">
    <cfRule type="cellIs" dxfId="15" priority="196" operator="greaterThanOrEqual">
      <formula>4</formula>
    </cfRule>
  </conditionalFormatting>
  <conditionalFormatting sqref="E70">
    <cfRule type="cellIs" dxfId="14" priority="195" operator="between">
      <formula>0</formula>
      <formula>4</formula>
    </cfRule>
  </conditionalFormatting>
  <conditionalFormatting sqref="E70">
    <cfRule type="cellIs" dxfId="13" priority="193" operator="lessThanOrEqual">
      <formula>-4</formula>
    </cfRule>
    <cfRule type="cellIs" dxfId="12" priority="194" operator="between">
      <formula>0</formula>
      <formula>-4</formula>
    </cfRule>
  </conditionalFormatting>
  <conditionalFormatting sqref="E72:E76">
    <cfRule type="cellIs" dxfId="11" priority="192" operator="greaterThanOrEqual">
      <formula>4</formula>
    </cfRule>
  </conditionalFormatting>
  <conditionalFormatting sqref="E72:E76">
    <cfRule type="cellIs" dxfId="10" priority="191" operator="between">
      <formula>0</formula>
      <formula>4</formula>
    </cfRule>
  </conditionalFormatting>
  <conditionalFormatting sqref="E72:E76">
    <cfRule type="cellIs" dxfId="9" priority="189" operator="lessThanOrEqual">
      <formula>-4</formula>
    </cfRule>
    <cfRule type="cellIs" dxfId="8" priority="190" operator="between">
      <formula>0</formula>
      <formula>-4</formula>
    </cfRule>
  </conditionalFormatting>
  <conditionalFormatting sqref="E72:E76">
    <cfRule type="cellIs" dxfId="7" priority="188" operator="greaterThanOrEqual">
      <formula>4</formula>
    </cfRule>
  </conditionalFormatting>
  <conditionalFormatting sqref="E72:E76">
    <cfRule type="cellIs" dxfId="6" priority="187" operator="between">
      <formula>0</formula>
      <formula>4</formula>
    </cfRule>
  </conditionalFormatting>
  <conditionalFormatting sqref="E72:E76">
    <cfRule type="cellIs" dxfId="5" priority="185" operator="lessThanOrEqual">
      <formula>-4</formula>
    </cfRule>
    <cfRule type="cellIs" dxfId="4" priority="186" operator="between">
      <formula>0</formula>
      <formula>-4</formula>
    </cfRule>
  </conditionalFormatting>
  <conditionalFormatting sqref="E72:E76">
    <cfRule type="cellIs" dxfId="3" priority="184" operator="greaterThanOrEqual">
      <formula>4</formula>
    </cfRule>
  </conditionalFormatting>
  <conditionalFormatting sqref="E72:E76">
    <cfRule type="cellIs" dxfId="2" priority="183" operator="between">
      <formula>0</formula>
      <formula>4</formula>
    </cfRule>
  </conditionalFormatting>
  <conditionalFormatting sqref="E72:E76">
    <cfRule type="cellIs" dxfId="1" priority="181" operator="lessThanOrEqual">
      <formula>-4</formula>
    </cfRule>
    <cfRule type="cellIs" dxfId="0" priority="182" operator="between">
      <formula>0</formula>
      <formula>-4</formula>
    </cfRule>
  </conditionalFormatting>
  <pageMargins left="0.49212598425196852" right="0.39370078740157483" top="0.19685039370078741" bottom="0.19685039370078741" header="0.31496062992125984" footer="0.31496062992125984"/>
  <pageSetup paperSize="9" orientation="portrait" verticalDpi="0" r:id="rId1"/>
  <rowBreaks count="1" manualBreakCount="1">
    <brk id="43" max="16383" man="1"/>
  </rowBreaks>
  <ignoredErrors>
    <ignoredError sqref="F77 C6:C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ReadMe O-NET M.3</vt:lpstr>
      <vt:lpstr>Data_School_59</vt:lpstr>
      <vt:lpstr>DATA_School_60</vt:lpstr>
      <vt:lpstr>DATA_School_61</vt:lpstr>
      <vt:lpstr>DATA_School_62</vt:lpstr>
      <vt:lpstr>Total_59-62</vt:lpstr>
      <vt:lpstr>Link</vt:lpstr>
      <vt:lpstr>LinkX</vt:lpstr>
      <vt:lpstr>Data_School_59!Print_Titles</vt:lpstr>
      <vt:lpstr>DATA_School_60!Print_Titles</vt:lpstr>
      <vt:lpstr>DATA_School_61!Print_Titles</vt:lpstr>
      <vt:lpstr>DATA_School_62!Print_Titles</vt:lpstr>
      <vt:lpstr>Link!Print_Titles</vt:lpstr>
      <vt:lpstr>LinkX!Print_Titles</vt:lpstr>
      <vt:lpstr>'Total_59-62'!Print_Titles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2013-04-03T08:30:07Z</dcterms:created>
  <dcterms:modified xsi:type="dcterms:W3CDTF">2020-06-08T13:39:00Z</dcterms:modified>
</cp:coreProperties>
</file>